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-15" windowWidth="19260" windowHeight="119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Лист1!$A$1:$AP$96</definedName>
    <definedName name="_xlnm.Print_Area" localSheetId="1">Лист2!$A$1:$AP$98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4" i="1"/>
  <c r="F60" i="2"/>
  <c r="F76"/>
  <c r="AA93" i="1"/>
  <c r="AA95" s="1"/>
  <c r="AA92"/>
  <c r="AA77"/>
  <c r="AA79" s="1"/>
  <c r="AA76"/>
  <c r="AA61"/>
  <c r="AA63" s="1"/>
  <c r="AA60"/>
  <c r="AA45"/>
  <c r="AA47" s="1"/>
  <c r="AA44"/>
  <c r="AA29"/>
  <c r="AA31" s="1"/>
  <c r="AA28"/>
  <c r="AA13"/>
  <c r="AA15" s="1"/>
  <c r="AA12"/>
  <c r="AA93" i="3"/>
  <c r="AA94" s="1"/>
  <c r="AA96" s="1"/>
  <c r="AA79"/>
  <c r="AA81" s="1"/>
  <c r="AA78"/>
  <c r="AA63"/>
  <c r="AA65" s="1"/>
  <c r="AA62"/>
  <c r="AA46"/>
  <c r="AA48" s="1"/>
  <c r="AA45"/>
  <c r="AA30"/>
  <c r="AA32" s="1"/>
  <c r="AA29"/>
  <c r="AA13"/>
  <c r="AA15" s="1"/>
  <c r="AA12"/>
  <c r="AA93" i="2"/>
  <c r="AA94" s="1"/>
  <c r="AA96" s="1"/>
  <c r="AA79"/>
  <c r="AA81" s="1"/>
  <c r="AA78"/>
  <c r="AA63"/>
  <c r="AA65" s="1"/>
  <c r="AA62"/>
  <c r="AA46"/>
  <c r="AA48" s="1"/>
  <c r="AA45"/>
  <c r="AA30"/>
  <c r="AA32" s="1"/>
  <c r="AA29"/>
  <c r="AA13"/>
  <c r="AA15" s="1"/>
  <c r="AA12"/>
  <c r="AK94" i="3"/>
  <c r="AK96" s="1"/>
  <c r="AG94"/>
  <c r="AG96" s="1"/>
  <c r="AC94"/>
  <c r="AC96" s="1"/>
  <c r="AP93"/>
  <c r="AP94" s="1"/>
  <c r="AP96" s="1"/>
  <c r="AO93"/>
  <c r="AO94" s="1"/>
  <c r="AO96" s="1"/>
  <c r="AN93"/>
  <c r="AN94" s="1"/>
  <c r="AN96" s="1"/>
  <c r="AM93"/>
  <c r="AM94" s="1"/>
  <c r="AM96" s="1"/>
  <c r="AL93"/>
  <c r="AL94" s="1"/>
  <c r="AL96" s="1"/>
  <c r="AK93"/>
  <c r="AJ93"/>
  <c r="AJ94" s="1"/>
  <c r="AJ96" s="1"/>
  <c r="AI93"/>
  <c r="AI94" s="1"/>
  <c r="AI96" s="1"/>
  <c r="AH93"/>
  <c r="AH94" s="1"/>
  <c r="AH96" s="1"/>
  <c r="AG93"/>
  <c r="AF93"/>
  <c r="AF94" s="1"/>
  <c r="AF96" s="1"/>
  <c r="AE93"/>
  <c r="AE94" s="1"/>
  <c r="AE96" s="1"/>
  <c r="AD93"/>
  <c r="AD94" s="1"/>
  <c r="AD96" s="1"/>
  <c r="AC93"/>
  <c r="AB93"/>
  <c r="AB94" s="1"/>
  <c r="AB96" s="1"/>
  <c r="Z93"/>
  <c r="Z94" s="1"/>
  <c r="Z96" s="1"/>
  <c r="Y93"/>
  <c r="Y94" s="1"/>
  <c r="Y96" s="1"/>
  <c r="X93"/>
  <c r="X94" s="1"/>
  <c r="X96" s="1"/>
  <c r="W93"/>
  <c r="W94" s="1"/>
  <c r="W96" s="1"/>
  <c r="V93"/>
  <c r="V94" s="1"/>
  <c r="V96" s="1"/>
  <c r="U93"/>
  <c r="U94" s="1"/>
  <c r="U96" s="1"/>
  <c r="T93"/>
  <c r="T94" s="1"/>
  <c r="T96" s="1"/>
  <c r="S93"/>
  <c r="S94" s="1"/>
  <c r="S96" s="1"/>
  <c r="R93"/>
  <c r="R94" s="1"/>
  <c r="R96" s="1"/>
  <c r="Q93"/>
  <c r="Q94" s="1"/>
  <c r="Q96" s="1"/>
  <c r="P93"/>
  <c r="P94" s="1"/>
  <c r="P96" s="1"/>
  <c r="O93"/>
  <c r="O94" s="1"/>
  <c r="O96" s="1"/>
  <c r="N93"/>
  <c r="N94" s="1"/>
  <c r="N96" s="1"/>
  <c r="M93"/>
  <c r="M94" s="1"/>
  <c r="M96" s="1"/>
  <c r="AM79"/>
  <c r="AM81" s="1"/>
  <c r="AI79"/>
  <c r="AI81" s="1"/>
  <c r="R79"/>
  <c r="R81" s="1"/>
  <c r="AP78"/>
  <c r="AP79" s="1"/>
  <c r="AP81" s="1"/>
  <c r="AO78"/>
  <c r="AO79" s="1"/>
  <c r="AO81" s="1"/>
  <c r="AN78"/>
  <c r="AN79" s="1"/>
  <c r="AN81" s="1"/>
  <c r="AM78"/>
  <c r="AL78"/>
  <c r="AL79" s="1"/>
  <c r="AL81" s="1"/>
  <c r="AK78"/>
  <c r="AK79" s="1"/>
  <c r="AK81" s="1"/>
  <c r="AJ78"/>
  <c r="AJ79" s="1"/>
  <c r="AJ81" s="1"/>
  <c r="AI78"/>
  <c r="AH78"/>
  <c r="AH79" s="1"/>
  <c r="AH81" s="1"/>
  <c r="AG78"/>
  <c r="AG79" s="1"/>
  <c r="AG81" s="1"/>
  <c r="AF78"/>
  <c r="AF79" s="1"/>
  <c r="AF81" s="1"/>
  <c r="AE78"/>
  <c r="AE79" s="1"/>
  <c r="AE81" s="1"/>
  <c r="AD78"/>
  <c r="AD79" s="1"/>
  <c r="AD81" s="1"/>
  <c r="AC78"/>
  <c r="AC79" s="1"/>
  <c r="AC81" s="1"/>
  <c r="AB78"/>
  <c r="AB79" s="1"/>
  <c r="AB81" s="1"/>
  <c r="Z78"/>
  <c r="Z79" s="1"/>
  <c r="Z81" s="1"/>
  <c r="Y78"/>
  <c r="Y79" s="1"/>
  <c r="Y81" s="1"/>
  <c r="X78"/>
  <c r="X79" s="1"/>
  <c r="X81" s="1"/>
  <c r="W78"/>
  <c r="W79" s="1"/>
  <c r="W81" s="1"/>
  <c r="V78"/>
  <c r="V79" s="1"/>
  <c r="V81" s="1"/>
  <c r="U78"/>
  <c r="U79" s="1"/>
  <c r="U81" s="1"/>
  <c r="T78"/>
  <c r="T79" s="1"/>
  <c r="T81" s="1"/>
  <c r="S78"/>
  <c r="S79" s="1"/>
  <c r="S81" s="1"/>
  <c r="R78"/>
  <c r="Q78"/>
  <c r="Q79" s="1"/>
  <c r="Q81" s="1"/>
  <c r="P78"/>
  <c r="P79" s="1"/>
  <c r="P81" s="1"/>
  <c r="O78"/>
  <c r="O79" s="1"/>
  <c r="O81" s="1"/>
  <c r="N78"/>
  <c r="N79" s="1"/>
  <c r="N81" s="1"/>
  <c r="M78"/>
  <c r="M79" s="1"/>
  <c r="M81" s="1"/>
  <c r="AK63"/>
  <c r="AK65" s="1"/>
  <c r="AC63"/>
  <c r="AC65" s="1"/>
  <c r="P63"/>
  <c r="P65" s="1"/>
  <c r="AP62"/>
  <c r="AP63" s="1"/>
  <c r="AP65" s="1"/>
  <c r="AO62"/>
  <c r="AO63" s="1"/>
  <c r="AO65" s="1"/>
  <c r="AN62"/>
  <c r="AN63" s="1"/>
  <c r="AN65" s="1"/>
  <c r="AM62"/>
  <c r="AM63" s="1"/>
  <c r="AM65" s="1"/>
  <c r="AL62"/>
  <c r="AL63" s="1"/>
  <c r="AL65" s="1"/>
  <c r="AK62"/>
  <c r="AJ62"/>
  <c r="AJ63" s="1"/>
  <c r="AJ65" s="1"/>
  <c r="AI62"/>
  <c r="AI63" s="1"/>
  <c r="AI65" s="1"/>
  <c r="AH62"/>
  <c r="AH63" s="1"/>
  <c r="AH65" s="1"/>
  <c r="AG62"/>
  <c r="AG63" s="1"/>
  <c r="AG65" s="1"/>
  <c r="AF62"/>
  <c r="AF63" s="1"/>
  <c r="AF65" s="1"/>
  <c r="AE62"/>
  <c r="AE63" s="1"/>
  <c r="AE65" s="1"/>
  <c r="AD62"/>
  <c r="AD63" s="1"/>
  <c r="AD65" s="1"/>
  <c r="AC62"/>
  <c r="AB62"/>
  <c r="AB63" s="1"/>
  <c r="AB65" s="1"/>
  <c r="Z62"/>
  <c r="Z63" s="1"/>
  <c r="Z65" s="1"/>
  <c r="Y62"/>
  <c r="Y63" s="1"/>
  <c r="Y65" s="1"/>
  <c r="X62"/>
  <c r="X63" s="1"/>
  <c r="X65" s="1"/>
  <c r="W62"/>
  <c r="W63" s="1"/>
  <c r="W65" s="1"/>
  <c r="V62"/>
  <c r="V63" s="1"/>
  <c r="V65" s="1"/>
  <c r="U62"/>
  <c r="U63" s="1"/>
  <c r="U65" s="1"/>
  <c r="T62"/>
  <c r="T63" s="1"/>
  <c r="T65" s="1"/>
  <c r="S62"/>
  <c r="S63" s="1"/>
  <c r="S65" s="1"/>
  <c r="R62"/>
  <c r="R63" s="1"/>
  <c r="R65" s="1"/>
  <c r="Q62"/>
  <c r="Q63" s="1"/>
  <c r="Q65" s="1"/>
  <c r="P62"/>
  <c r="O62"/>
  <c r="O63" s="1"/>
  <c r="O65" s="1"/>
  <c r="N62"/>
  <c r="N63" s="1"/>
  <c r="N65" s="1"/>
  <c r="M62"/>
  <c r="M63" s="1"/>
  <c r="M65" s="1"/>
  <c r="AM46"/>
  <c r="AM48" s="1"/>
  <c r="AI46"/>
  <c r="AI48" s="1"/>
  <c r="Z46"/>
  <c r="Z48" s="1"/>
  <c r="V46"/>
  <c r="V48" s="1"/>
  <c r="R46"/>
  <c r="R48" s="1"/>
  <c r="N46"/>
  <c r="N48" s="1"/>
  <c r="AP45"/>
  <c r="AP46" s="1"/>
  <c r="AP48" s="1"/>
  <c r="AO45"/>
  <c r="AO46" s="1"/>
  <c r="AO48" s="1"/>
  <c r="AN45"/>
  <c r="AN46" s="1"/>
  <c r="AN48" s="1"/>
  <c r="AM45"/>
  <c r="AL45"/>
  <c r="AL46" s="1"/>
  <c r="AL48" s="1"/>
  <c r="AK45"/>
  <c r="AK46" s="1"/>
  <c r="AK48" s="1"/>
  <c r="AJ45"/>
  <c r="AJ46" s="1"/>
  <c r="AJ48" s="1"/>
  <c r="AI45"/>
  <c r="AH45"/>
  <c r="AH46" s="1"/>
  <c r="AH48" s="1"/>
  <c r="AG45"/>
  <c r="AG46" s="1"/>
  <c r="AG48" s="1"/>
  <c r="AF45"/>
  <c r="AF46" s="1"/>
  <c r="AF48" s="1"/>
  <c r="AE45"/>
  <c r="AE46" s="1"/>
  <c r="AE48" s="1"/>
  <c r="AD45"/>
  <c r="AD46" s="1"/>
  <c r="AD48" s="1"/>
  <c r="AC45"/>
  <c r="AC46" s="1"/>
  <c r="AC48" s="1"/>
  <c r="AB45"/>
  <c r="AB46" s="1"/>
  <c r="AB48" s="1"/>
  <c r="Z45"/>
  <c r="Y45"/>
  <c r="Y46" s="1"/>
  <c r="Y48" s="1"/>
  <c r="X45"/>
  <c r="X46" s="1"/>
  <c r="X48" s="1"/>
  <c r="W45"/>
  <c r="W46" s="1"/>
  <c r="W48" s="1"/>
  <c r="V45"/>
  <c r="U45"/>
  <c r="U46" s="1"/>
  <c r="U48" s="1"/>
  <c r="T45"/>
  <c r="T46" s="1"/>
  <c r="T48" s="1"/>
  <c r="S45"/>
  <c r="S46" s="1"/>
  <c r="S48" s="1"/>
  <c r="R45"/>
  <c r="Q45"/>
  <c r="Q46" s="1"/>
  <c r="Q48" s="1"/>
  <c r="P45"/>
  <c r="P46" s="1"/>
  <c r="P48" s="1"/>
  <c r="O45"/>
  <c r="O46" s="1"/>
  <c r="O48" s="1"/>
  <c r="N45"/>
  <c r="M45"/>
  <c r="M46" s="1"/>
  <c r="M48" s="1"/>
  <c r="A34"/>
  <c r="A51" s="1"/>
  <c r="A67" s="1"/>
  <c r="A83" s="1"/>
  <c r="AO30"/>
  <c r="AO32" s="1"/>
  <c r="AG30"/>
  <c r="AG32" s="1"/>
  <c r="AC30"/>
  <c r="AC32" s="1"/>
  <c r="AP29"/>
  <c r="AP30" s="1"/>
  <c r="AP32" s="1"/>
  <c r="AO29"/>
  <c r="AN29"/>
  <c r="AN30" s="1"/>
  <c r="AN32" s="1"/>
  <c r="AM29"/>
  <c r="AM30" s="1"/>
  <c r="AM32" s="1"/>
  <c r="AL29"/>
  <c r="AL30" s="1"/>
  <c r="AL32" s="1"/>
  <c r="AK29"/>
  <c r="AK30" s="1"/>
  <c r="AK32" s="1"/>
  <c r="AJ29"/>
  <c r="AJ30" s="1"/>
  <c r="AJ32" s="1"/>
  <c r="AI29"/>
  <c r="AI30" s="1"/>
  <c r="AI32" s="1"/>
  <c r="AH29"/>
  <c r="AH30" s="1"/>
  <c r="AH32" s="1"/>
  <c r="AG29"/>
  <c r="AF29"/>
  <c r="AF30" s="1"/>
  <c r="AF32" s="1"/>
  <c r="AE29"/>
  <c r="AE30" s="1"/>
  <c r="AE32" s="1"/>
  <c r="AD29"/>
  <c r="AD30" s="1"/>
  <c r="AD32" s="1"/>
  <c r="AC29"/>
  <c r="AB29"/>
  <c r="AB30" s="1"/>
  <c r="AB32" s="1"/>
  <c r="Z29"/>
  <c r="Z30" s="1"/>
  <c r="Z32" s="1"/>
  <c r="Y29"/>
  <c r="Y30" s="1"/>
  <c r="Y32" s="1"/>
  <c r="X29"/>
  <c r="X30" s="1"/>
  <c r="X32" s="1"/>
  <c r="W29"/>
  <c r="W30" s="1"/>
  <c r="W32" s="1"/>
  <c r="V29"/>
  <c r="V30" s="1"/>
  <c r="V32" s="1"/>
  <c r="U29"/>
  <c r="U30" s="1"/>
  <c r="U32" s="1"/>
  <c r="T29"/>
  <c r="T30" s="1"/>
  <c r="T32" s="1"/>
  <c r="S29"/>
  <c r="S30" s="1"/>
  <c r="S32" s="1"/>
  <c r="R29"/>
  <c r="R30" s="1"/>
  <c r="R32" s="1"/>
  <c r="Q29"/>
  <c r="Q30" s="1"/>
  <c r="Q32" s="1"/>
  <c r="P29"/>
  <c r="P30" s="1"/>
  <c r="P32" s="1"/>
  <c r="O29"/>
  <c r="O30" s="1"/>
  <c r="O32" s="1"/>
  <c r="N29"/>
  <c r="N30" s="1"/>
  <c r="N32" s="1"/>
  <c r="M29"/>
  <c r="M30" s="1"/>
  <c r="M32" s="1"/>
  <c r="AP13"/>
  <c r="AP15" s="1"/>
  <c r="AL13"/>
  <c r="AL15" s="1"/>
  <c r="AH13"/>
  <c r="AH15" s="1"/>
  <c r="AD13"/>
  <c r="AD15" s="1"/>
  <c r="U13"/>
  <c r="U15" s="1"/>
  <c r="M13"/>
  <c r="M15" s="1"/>
  <c r="AP12"/>
  <c r="AO12"/>
  <c r="AO13" s="1"/>
  <c r="AO15" s="1"/>
  <c r="AN12"/>
  <c r="AN13" s="1"/>
  <c r="AN15" s="1"/>
  <c r="AM12"/>
  <c r="AM13" s="1"/>
  <c r="AM15" s="1"/>
  <c r="AL12"/>
  <c r="AK12"/>
  <c r="AK13" s="1"/>
  <c r="AK15" s="1"/>
  <c r="AJ12"/>
  <c r="AJ13" s="1"/>
  <c r="AJ15" s="1"/>
  <c r="AI12"/>
  <c r="AI13" s="1"/>
  <c r="AI15" s="1"/>
  <c r="AH12"/>
  <c r="AG12"/>
  <c r="AG13" s="1"/>
  <c r="AG15" s="1"/>
  <c r="AF12"/>
  <c r="AF13" s="1"/>
  <c r="AF15" s="1"/>
  <c r="AE12"/>
  <c r="AE13" s="1"/>
  <c r="AE15" s="1"/>
  <c r="AD12"/>
  <c r="AC12"/>
  <c r="AC13" s="1"/>
  <c r="AC15" s="1"/>
  <c r="AB12"/>
  <c r="AB13" s="1"/>
  <c r="AB15" s="1"/>
  <c r="Z12"/>
  <c r="Z13" s="1"/>
  <c r="Z15" s="1"/>
  <c r="Y12"/>
  <c r="Y13" s="1"/>
  <c r="Y15" s="1"/>
  <c r="X12"/>
  <c r="X13" s="1"/>
  <c r="X15" s="1"/>
  <c r="W12"/>
  <c r="W13" s="1"/>
  <c r="W15" s="1"/>
  <c r="V12"/>
  <c r="V13" s="1"/>
  <c r="V15" s="1"/>
  <c r="U12"/>
  <c r="T12"/>
  <c r="T13" s="1"/>
  <c r="T15" s="1"/>
  <c r="S12"/>
  <c r="S13" s="1"/>
  <c r="S15" s="1"/>
  <c r="R12"/>
  <c r="R13" s="1"/>
  <c r="R15" s="1"/>
  <c r="Q12"/>
  <c r="Q13" s="1"/>
  <c r="Q15" s="1"/>
  <c r="P12"/>
  <c r="P13" s="1"/>
  <c r="P15" s="1"/>
  <c r="O12"/>
  <c r="O13" s="1"/>
  <c r="O15" s="1"/>
  <c r="N12"/>
  <c r="N13" s="1"/>
  <c r="N15" s="1"/>
  <c r="M12"/>
  <c r="AO66" l="1"/>
  <c r="AO33"/>
  <c r="AO82"/>
  <c r="AO16"/>
  <c r="AO49"/>
  <c r="AO97"/>
  <c r="AP93" i="2"/>
  <c r="AP94" s="1"/>
  <c r="AP96" s="1"/>
  <c r="AO93"/>
  <c r="AO94" s="1"/>
  <c r="AO96" s="1"/>
  <c r="AN93"/>
  <c r="AN94" s="1"/>
  <c r="AN96" s="1"/>
  <c r="AM93"/>
  <c r="AM94" s="1"/>
  <c r="AM96" s="1"/>
  <c r="AL93"/>
  <c r="AL94" s="1"/>
  <c r="AL96" s="1"/>
  <c r="AK93"/>
  <c r="AK94" s="1"/>
  <c r="AK96" s="1"/>
  <c r="AJ93"/>
  <c r="AJ94" s="1"/>
  <c r="AJ96" s="1"/>
  <c r="AI93"/>
  <c r="AI94" s="1"/>
  <c r="AI96" s="1"/>
  <c r="AH93"/>
  <c r="AH94" s="1"/>
  <c r="AH96" s="1"/>
  <c r="AG93"/>
  <c r="AG94" s="1"/>
  <c r="AG96" s="1"/>
  <c r="AF93"/>
  <c r="AF94" s="1"/>
  <c r="AF96" s="1"/>
  <c r="AE93"/>
  <c r="AE94" s="1"/>
  <c r="AE96" s="1"/>
  <c r="AD93"/>
  <c r="AD94" s="1"/>
  <c r="AD96" s="1"/>
  <c r="AC93"/>
  <c r="AC94" s="1"/>
  <c r="AC96" s="1"/>
  <c r="AB93"/>
  <c r="AB94" s="1"/>
  <c r="AB96" s="1"/>
  <c r="Z93"/>
  <c r="Z94" s="1"/>
  <c r="Z96" s="1"/>
  <c r="Y93"/>
  <c r="Y94" s="1"/>
  <c r="Y96" s="1"/>
  <c r="X93"/>
  <c r="X94" s="1"/>
  <c r="X96" s="1"/>
  <c r="W93"/>
  <c r="W94" s="1"/>
  <c r="W96" s="1"/>
  <c r="V93"/>
  <c r="V94" s="1"/>
  <c r="V96" s="1"/>
  <c r="U93"/>
  <c r="U94" s="1"/>
  <c r="U96" s="1"/>
  <c r="T93"/>
  <c r="T94" s="1"/>
  <c r="T96" s="1"/>
  <c r="S93"/>
  <c r="S94" s="1"/>
  <c r="S96" s="1"/>
  <c r="R93"/>
  <c r="R94" s="1"/>
  <c r="R96" s="1"/>
  <c r="Q93"/>
  <c r="Q94" s="1"/>
  <c r="Q96" s="1"/>
  <c r="P93"/>
  <c r="P94" s="1"/>
  <c r="P96" s="1"/>
  <c r="O93"/>
  <c r="O94" s="1"/>
  <c r="O96" s="1"/>
  <c r="N93"/>
  <c r="N94" s="1"/>
  <c r="N96" s="1"/>
  <c r="M93"/>
  <c r="M94" s="1"/>
  <c r="M96" s="1"/>
  <c r="F91"/>
  <c r="P79"/>
  <c r="P81" s="1"/>
  <c r="AP78"/>
  <c r="AP79" s="1"/>
  <c r="AP81" s="1"/>
  <c r="AO78"/>
  <c r="AO79" s="1"/>
  <c r="AO81" s="1"/>
  <c r="AN78"/>
  <c r="AN79" s="1"/>
  <c r="AN81" s="1"/>
  <c r="AM78"/>
  <c r="AM79" s="1"/>
  <c r="AM81" s="1"/>
  <c r="AL78"/>
  <c r="AL79" s="1"/>
  <c r="AL81" s="1"/>
  <c r="AK78"/>
  <c r="AK79" s="1"/>
  <c r="AK81" s="1"/>
  <c r="AJ78"/>
  <c r="AJ79" s="1"/>
  <c r="AJ81" s="1"/>
  <c r="AI78"/>
  <c r="AI79" s="1"/>
  <c r="AI81" s="1"/>
  <c r="AH78"/>
  <c r="AH79" s="1"/>
  <c r="AH81" s="1"/>
  <c r="AG78"/>
  <c r="AG79" s="1"/>
  <c r="AG81" s="1"/>
  <c r="AF78"/>
  <c r="AF79" s="1"/>
  <c r="AF81" s="1"/>
  <c r="AE78"/>
  <c r="AE79" s="1"/>
  <c r="AE81" s="1"/>
  <c r="AD78"/>
  <c r="AD79" s="1"/>
  <c r="AD81" s="1"/>
  <c r="AC78"/>
  <c r="AC79" s="1"/>
  <c r="AC81" s="1"/>
  <c r="AB78"/>
  <c r="AB79" s="1"/>
  <c r="AB81" s="1"/>
  <c r="Z78"/>
  <c r="Z79" s="1"/>
  <c r="Z81" s="1"/>
  <c r="Y78"/>
  <c r="Y79" s="1"/>
  <c r="Y81" s="1"/>
  <c r="X78"/>
  <c r="X79" s="1"/>
  <c r="X81" s="1"/>
  <c r="W78"/>
  <c r="W79" s="1"/>
  <c r="W81" s="1"/>
  <c r="V78"/>
  <c r="V79" s="1"/>
  <c r="V81" s="1"/>
  <c r="U78"/>
  <c r="U79" s="1"/>
  <c r="U81" s="1"/>
  <c r="T78"/>
  <c r="T79" s="1"/>
  <c r="T81" s="1"/>
  <c r="S78"/>
  <c r="S79" s="1"/>
  <c r="S81" s="1"/>
  <c r="R78"/>
  <c r="R79" s="1"/>
  <c r="R81" s="1"/>
  <c r="Q78"/>
  <c r="Q79" s="1"/>
  <c r="Q81" s="1"/>
  <c r="P78"/>
  <c r="O78"/>
  <c r="O79" s="1"/>
  <c r="O81" s="1"/>
  <c r="N78"/>
  <c r="N79" s="1"/>
  <c r="N81" s="1"/>
  <c r="M78"/>
  <c r="M79" s="1"/>
  <c r="M81" s="1"/>
  <c r="AP62"/>
  <c r="AP63" s="1"/>
  <c r="AP65" s="1"/>
  <c r="AO62"/>
  <c r="AO63" s="1"/>
  <c r="AO65" s="1"/>
  <c r="AN62"/>
  <c r="AN63" s="1"/>
  <c r="AN65" s="1"/>
  <c r="AM62"/>
  <c r="AM63" s="1"/>
  <c r="AM65" s="1"/>
  <c r="AL62"/>
  <c r="AL63" s="1"/>
  <c r="AL65" s="1"/>
  <c r="AK62"/>
  <c r="AK63" s="1"/>
  <c r="AK65" s="1"/>
  <c r="AJ62"/>
  <c r="AJ63" s="1"/>
  <c r="AJ65" s="1"/>
  <c r="AI62"/>
  <c r="AI63" s="1"/>
  <c r="AI65" s="1"/>
  <c r="AH62"/>
  <c r="AH63" s="1"/>
  <c r="AH65" s="1"/>
  <c r="AG62"/>
  <c r="AG63" s="1"/>
  <c r="AG65" s="1"/>
  <c r="AF62"/>
  <c r="AF63" s="1"/>
  <c r="AF65" s="1"/>
  <c r="AE62"/>
  <c r="AE63" s="1"/>
  <c r="AE65" s="1"/>
  <c r="AD62"/>
  <c r="AD63" s="1"/>
  <c r="AD65" s="1"/>
  <c r="AC62"/>
  <c r="AC63" s="1"/>
  <c r="AC65" s="1"/>
  <c r="AB62"/>
  <c r="AB63" s="1"/>
  <c r="AB65" s="1"/>
  <c r="Z62"/>
  <c r="Z63" s="1"/>
  <c r="Z65" s="1"/>
  <c r="Y62"/>
  <c r="Y63" s="1"/>
  <c r="Y65" s="1"/>
  <c r="X62"/>
  <c r="X63" s="1"/>
  <c r="X65" s="1"/>
  <c r="W62"/>
  <c r="W63" s="1"/>
  <c r="W65" s="1"/>
  <c r="V62"/>
  <c r="V63" s="1"/>
  <c r="V65" s="1"/>
  <c r="U62"/>
  <c r="U63" s="1"/>
  <c r="U65" s="1"/>
  <c r="T62"/>
  <c r="T63" s="1"/>
  <c r="T65" s="1"/>
  <c r="S62"/>
  <c r="S63" s="1"/>
  <c r="S65" s="1"/>
  <c r="R62"/>
  <c r="R63" s="1"/>
  <c r="R65" s="1"/>
  <c r="Q62"/>
  <c r="Q63" s="1"/>
  <c r="Q65" s="1"/>
  <c r="P62"/>
  <c r="P63" s="1"/>
  <c r="P65" s="1"/>
  <c r="O62"/>
  <c r="O63" s="1"/>
  <c r="O65" s="1"/>
  <c r="N62"/>
  <c r="N63" s="1"/>
  <c r="N65" s="1"/>
  <c r="M62"/>
  <c r="M63" s="1"/>
  <c r="M65" s="1"/>
  <c r="AP45"/>
  <c r="AP46" s="1"/>
  <c r="AP48" s="1"/>
  <c r="AO45"/>
  <c r="AO46" s="1"/>
  <c r="AO48" s="1"/>
  <c r="AN45"/>
  <c r="AN46" s="1"/>
  <c r="AN48" s="1"/>
  <c r="AM45"/>
  <c r="AM46" s="1"/>
  <c r="AM48" s="1"/>
  <c r="AL45"/>
  <c r="AL46" s="1"/>
  <c r="AL48" s="1"/>
  <c r="AK45"/>
  <c r="AK46" s="1"/>
  <c r="AK48" s="1"/>
  <c r="AJ45"/>
  <c r="AJ46" s="1"/>
  <c r="AJ48" s="1"/>
  <c r="AI45"/>
  <c r="AI46" s="1"/>
  <c r="AI48" s="1"/>
  <c r="AH45"/>
  <c r="AH46" s="1"/>
  <c r="AH48" s="1"/>
  <c r="AG45"/>
  <c r="AG46" s="1"/>
  <c r="AG48" s="1"/>
  <c r="AF45"/>
  <c r="AF46" s="1"/>
  <c r="AF48" s="1"/>
  <c r="AE45"/>
  <c r="AE46" s="1"/>
  <c r="AE48" s="1"/>
  <c r="AD45"/>
  <c r="AD46" s="1"/>
  <c r="AD48" s="1"/>
  <c r="AC45"/>
  <c r="AC46" s="1"/>
  <c r="AC48" s="1"/>
  <c r="AB45"/>
  <c r="AB46" s="1"/>
  <c r="AB48" s="1"/>
  <c r="Z45"/>
  <c r="Z46" s="1"/>
  <c r="Z48" s="1"/>
  <c r="Y45"/>
  <c r="Y46" s="1"/>
  <c r="Y48" s="1"/>
  <c r="X45"/>
  <c r="X46" s="1"/>
  <c r="X48" s="1"/>
  <c r="W45"/>
  <c r="W46" s="1"/>
  <c r="W48" s="1"/>
  <c r="V45"/>
  <c r="V46" s="1"/>
  <c r="V48" s="1"/>
  <c r="U45"/>
  <c r="U46" s="1"/>
  <c r="U48" s="1"/>
  <c r="T45"/>
  <c r="T46" s="1"/>
  <c r="T48" s="1"/>
  <c r="S45"/>
  <c r="S46" s="1"/>
  <c r="S48" s="1"/>
  <c r="R45"/>
  <c r="R46" s="1"/>
  <c r="R48" s="1"/>
  <c r="Q45"/>
  <c r="Q46" s="1"/>
  <c r="Q48" s="1"/>
  <c r="P45"/>
  <c r="P46" s="1"/>
  <c r="P48" s="1"/>
  <c r="O45"/>
  <c r="O46" s="1"/>
  <c r="O48" s="1"/>
  <c r="N45"/>
  <c r="N46" s="1"/>
  <c r="N48" s="1"/>
  <c r="M45"/>
  <c r="M46" s="1"/>
  <c r="M48" s="1"/>
  <c r="F43"/>
  <c r="A34"/>
  <c r="A51" s="1"/>
  <c r="A67" s="1"/>
  <c r="A83" s="1"/>
  <c r="AP29"/>
  <c r="AP30" s="1"/>
  <c r="AP32" s="1"/>
  <c r="AO29"/>
  <c r="AO30" s="1"/>
  <c r="AO32" s="1"/>
  <c r="AN29"/>
  <c r="AN30" s="1"/>
  <c r="AN32" s="1"/>
  <c r="AM29"/>
  <c r="AM30" s="1"/>
  <c r="AM32" s="1"/>
  <c r="AL29"/>
  <c r="AL30" s="1"/>
  <c r="AL32" s="1"/>
  <c r="AK29"/>
  <c r="AK30" s="1"/>
  <c r="AK32" s="1"/>
  <c r="AJ29"/>
  <c r="AJ30" s="1"/>
  <c r="AJ32" s="1"/>
  <c r="AI29"/>
  <c r="AI30" s="1"/>
  <c r="AI32" s="1"/>
  <c r="AH29"/>
  <c r="AH30" s="1"/>
  <c r="AH32" s="1"/>
  <c r="AG29"/>
  <c r="AG30" s="1"/>
  <c r="AG32" s="1"/>
  <c r="AF29"/>
  <c r="AF30" s="1"/>
  <c r="AF32" s="1"/>
  <c r="AE29"/>
  <c r="AE30" s="1"/>
  <c r="AE32" s="1"/>
  <c r="AD29"/>
  <c r="AD30" s="1"/>
  <c r="AD32" s="1"/>
  <c r="AC29"/>
  <c r="AC30" s="1"/>
  <c r="AC32" s="1"/>
  <c r="AB29"/>
  <c r="AB30" s="1"/>
  <c r="AB32" s="1"/>
  <c r="Z29"/>
  <c r="Z30" s="1"/>
  <c r="Z32" s="1"/>
  <c r="Y29"/>
  <c r="Y30" s="1"/>
  <c r="Y32" s="1"/>
  <c r="X29"/>
  <c r="X30" s="1"/>
  <c r="X32" s="1"/>
  <c r="W29"/>
  <c r="W30" s="1"/>
  <c r="W32" s="1"/>
  <c r="V29"/>
  <c r="V30" s="1"/>
  <c r="V32" s="1"/>
  <c r="U29"/>
  <c r="U30" s="1"/>
  <c r="U32" s="1"/>
  <c r="T29"/>
  <c r="T30" s="1"/>
  <c r="T32" s="1"/>
  <c r="S29"/>
  <c r="S30" s="1"/>
  <c r="S32" s="1"/>
  <c r="R29"/>
  <c r="R30" s="1"/>
  <c r="R32" s="1"/>
  <c r="Q29"/>
  <c r="Q30" s="1"/>
  <c r="Q32" s="1"/>
  <c r="P29"/>
  <c r="P30" s="1"/>
  <c r="P32" s="1"/>
  <c r="O29"/>
  <c r="O30" s="1"/>
  <c r="O32" s="1"/>
  <c r="N29"/>
  <c r="N30" s="1"/>
  <c r="N32" s="1"/>
  <c r="M29"/>
  <c r="M30" s="1"/>
  <c r="M32" s="1"/>
  <c r="F27"/>
  <c r="AP12"/>
  <c r="AP13" s="1"/>
  <c r="AP15" s="1"/>
  <c r="AO12"/>
  <c r="AO13" s="1"/>
  <c r="AO15" s="1"/>
  <c r="AN12"/>
  <c r="AN13" s="1"/>
  <c r="AN15" s="1"/>
  <c r="AM12"/>
  <c r="AM13" s="1"/>
  <c r="AM15" s="1"/>
  <c r="AL12"/>
  <c r="AL13" s="1"/>
  <c r="AL15" s="1"/>
  <c r="AK12"/>
  <c r="AK13" s="1"/>
  <c r="AK15" s="1"/>
  <c r="AJ12"/>
  <c r="AJ13" s="1"/>
  <c r="AJ15" s="1"/>
  <c r="AI12"/>
  <c r="AI13" s="1"/>
  <c r="AI15" s="1"/>
  <c r="AH12"/>
  <c r="AH13" s="1"/>
  <c r="AH15" s="1"/>
  <c r="AG12"/>
  <c r="AG13" s="1"/>
  <c r="AG15" s="1"/>
  <c r="AF12"/>
  <c r="AF13" s="1"/>
  <c r="AF15" s="1"/>
  <c r="AE12"/>
  <c r="AE13" s="1"/>
  <c r="AE15" s="1"/>
  <c r="AD12"/>
  <c r="AD13" s="1"/>
  <c r="AD15" s="1"/>
  <c r="AC12"/>
  <c r="AC13" s="1"/>
  <c r="AC15" s="1"/>
  <c r="AB12"/>
  <c r="AB13" s="1"/>
  <c r="AB15" s="1"/>
  <c r="Z12"/>
  <c r="Z13" s="1"/>
  <c r="Z15" s="1"/>
  <c r="Y12"/>
  <c r="Y13" s="1"/>
  <c r="Y15" s="1"/>
  <c r="X12"/>
  <c r="X13" s="1"/>
  <c r="X15" s="1"/>
  <c r="W12"/>
  <c r="W13" s="1"/>
  <c r="W15" s="1"/>
  <c r="V12"/>
  <c r="V13" s="1"/>
  <c r="V15" s="1"/>
  <c r="U12"/>
  <c r="U13" s="1"/>
  <c r="U15" s="1"/>
  <c r="T12"/>
  <c r="T13" s="1"/>
  <c r="T15" s="1"/>
  <c r="S12"/>
  <c r="S13" s="1"/>
  <c r="S15" s="1"/>
  <c r="R12"/>
  <c r="R13" s="1"/>
  <c r="R15" s="1"/>
  <c r="Q12"/>
  <c r="Q13" s="1"/>
  <c r="Q15" s="1"/>
  <c r="P12"/>
  <c r="P13" s="1"/>
  <c r="P15" s="1"/>
  <c r="O12"/>
  <c r="O13" s="1"/>
  <c r="O15" s="1"/>
  <c r="N12"/>
  <c r="N13" s="1"/>
  <c r="N15" s="1"/>
  <c r="M12"/>
  <c r="M13" s="1"/>
  <c r="M15" s="1"/>
  <c r="AP92" i="1"/>
  <c r="AP93" s="1"/>
  <c r="AP95" s="1"/>
  <c r="AO92"/>
  <c r="AO93" s="1"/>
  <c r="AO95" s="1"/>
  <c r="AN92"/>
  <c r="AN93" s="1"/>
  <c r="AN95" s="1"/>
  <c r="AM92"/>
  <c r="AM93" s="1"/>
  <c r="AM95" s="1"/>
  <c r="AL92"/>
  <c r="AL93" s="1"/>
  <c r="AL95" s="1"/>
  <c r="AK92"/>
  <c r="AK93" s="1"/>
  <c r="AK95" s="1"/>
  <c r="AJ92"/>
  <c r="AJ93" s="1"/>
  <c r="AJ95" s="1"/>
  <c r="AI92"/>
  <c r="AI93" s="1"/>
  <c r="AI95" s="1"/>
  <c r="AH92"/>
  <c r="AH93" s="1"/>
  <c r="AH95" s="1"/>
  <c r="AG92"/>
  <c r="AG93" s="1"/>
  <c r="AG95" s="1"/>
  <c r="AF92"/>
  <c r="AF93" s="1"/>
  <c r="AF95" s="1"/>
  <c r="AE92"/>
  <c r="AE93" s="1"/>
  <c r="AE95" s="1"/>
  <c r="AD92"/>
  <c r="AD93" s="1"/>
  <c r="AD95" s="1"/>
  <c r="AC92"/>
  <c r="AC93" s="1"/>
  <c r="AC95" s="1"/>
  <c r="AB92"/>
  <c r="AB93" s="1"/>
  <c r="AB95" s="1"/>
  <c r="Z92"/>
  <c r="Z93" s="1"/>
  <c r="Z95" s="1"/>
  <c r="Y92"/>
  <c r="Y93" s="1"/>
  <c r="Y95" s="1"/>
  <c r="X92"/>
  <c r="X93" s="1"/>
  <c r="X95" s="1"/>
  <c r="W92"/>
  <c r="W93" s="1"/>
  <c r="W95" s="1"/>
  <c r="V92"/>
  <c r="V93" s="1"/>
  <c r="V95" s="1"/>
  <c r="U92"/>
  <c r="U93" s="1"/>
  <c r="U95" s="1"/>
  <c r="T92"/>
  <c r="T93" s="1"/>
  <c r="T95" s="1"/>
  <c r="S92"/>
  <c r="S93" s="1"/>
  <c r="S95" s="1"/>
  <c r="R92"/>
  <c r="R93" s="1"/>
  <c r="R95" s="1"/>
  <c r="Q92"/>
  <c r="Q93" s="1"/>
  <c r="Q95" s="1"/>
  <c r="P92"/>
  <c r="P93" s="1"/>
  <c r="P95" s="1"/>
  <c r="O92"/>
  <c r="O93" s="1"/>
  <c r="O95" s="1"/>
  <c r="N92"/>
  <c r="N93" s="1"/>
  <c r="N95" s="1"/>
  <c r="M92"/>
  <c r="M93" s="1"/>
  <c r="M95" s="1"/>
  <c r="F90"/>
  <c r="AP76"/>
  <c r="AP77" s="1"/>
  <c r="AP79" s="1"/>
  <c r="AO76"/>
  <c r="AO77" s="1"/>
  <c r="AO79" s="1"/>
  <c r="AN76"/>
  <c r="AN77" s="1"/>
  <c r="AN79" s="1"/>
  <c r="AM76"/>
  <c r="AM77" s="1"/>
  <c r="AM79" s="1"/>
  <c r="AL76"/>
  <c r="AL77" s="1"/>
  <c r="AL79" s="1"/>
  <c r="AK76"/>
  <c r="AK77" s="1"/>
  <c r="AK79" s="1"/>
  <c r="AJ76"/>
  <c r="AJ77" s="1"/>
  <c r="AJ79" s="1"/>
  <c r="AI76"/>
  <c r="AI77" s="1"/>
  <c r="AI79" s="1"/>
  <c r="AH76"/>
  <c r="AH77" s="1"/>
  <c r="AH79" s="1"/>
  <c r="AG76"/>
  <c r="AG77" s="1"/>
  <c r="AG79" s="1"/>
  <c r="AF76"/>
  <c r="AF77" s="1"/>
  <c r="AF79" s="1"/>
  <c r="AE76"/>
  <c r="AE77" s="1"/>
  <c r="AE79" s="1"/>
  <c r="AD76"/>
  <c r="AD77" s="1"/>
  <c r="AD79" s="1"/>
  <c r="AC76"/>
  <c r="AC77" s="1"/>
  <c r="AC79" s="1"/>
  <c r="AB76"/>
  <c r="AB77" s="1"/>
  <c r="AB79" s="1"/>
  <c r="Z76"/>
  <c r="Z77" s="1"/>
  <c r="Z79" s="1"/>
  <c r="Y76"/>
  <c r="Y77" s="1"/>
  <c r="Y79" s="1"/>
  <c r="X76"/>
  <c r="X77" s="1"/>
  <c r="X79" s="1"/>
  <c r="W76"/>
  <c r="W77" s="1"/>
  <c r="W79" s="1"/>
  <c r="V76"/>
  <c r="V77" s="1"/>
  <c r="V79" s="1"/>
  <c r="U76"/>
  <c r="U77" s="1"/>
  <c r="U79" s="1"/>
  <c r="T76"/>
  <c r="T77" s="1"/>
  <c r="T79" s="1"/>
  <c r="S76"/>
  <c r="S77" s="1"/>
  <c r="S79" s="1"/>
  <c r="R76"/>
  <c r="R77" s="1"/>
  <c r="R79" s="1"/>
  <c r="Q76"/>
  <c r="Q77" s="1"/>
  <c r="Q79" s="1"/>
  <c r="P76"/>
  <c r="P77" s="1"/>
  <c r="P79" s="1"/>
  <c r="O76"/>
  <c r="O77" s="1"/>
  <c r="O79" s="1"/>
  <c r="N76"/>
  <c r="N77" s="1"/>
  <c r="N79" s="1"/>
  <c r="M76"/>
  <c r="M77" s="1"/>
  <c r="M79" s="1"/>
  <c r="AP60"/>
  <c r="AP61" s="1"/>
  <c r="AP63" s="1"/>
  <c r="AO60"/>
  <c r="AO61" s="1"/>
  <c r="AO63" s="1"/>
  <c r="AN60"/>
  <c r="AN61" s="1"/>
  <c r="AN63" s="1"/>
  <c r="AM60"/>
  <c r="AM61" s="1"/>
  <c r="AM63" s="1"/>
  <c r="AL60"/>
  <c r="AL61" s="1"/>
  <c r="AL63" s="1"/>
  <c r="AK60"/>
  <c r="AK61" s="1"/>
  <c r="AK63" s="1"/>
  <c r="AJ60"/>
  <c r="AJ61" s="1"/>
  <c r="AJ63" s="1"/>
  <c r="AI60"/>
  <c r="AI61" s="1"/>
  <c r="AI63" s="1"/>
  <c r="AH60"/>
  <c r="AH61" s="1"/>
  <c r="AH63" s="1"/>
  <c r="AG60"/>
  <c r="AG61" s="1"/>
  <c r="AG63" s="1"/>
  <c r="AF60"/>
  <c r="AF61" s="1"/>
  <c r="AF63" s="1"/>
  <c r="AE60"/>
  <c r="AE61" s="1"/>
  <c r="AE63" s="1"/>
  <c r="AD60"/>
  <c r="AD61" s="1"/>
  <c r="AD63" s="1"/>
  <c r="AC60"/>
  <c r="AC61" s="1"/>
  <c r="AC63" s="1"/>
  <c r="AB60"/>
  <c r="AB61" s="1"/>
  <c r="AB63" s="1"/>
  <c r="Z60"/>
  <c r="Z61" s="1"/>
  <c r="Z63" s="1"/>
  <c r="Y60"/>
  <c r="Y61" s="1"/>
  <c r="Y63" s="1"/>
  <c r="X60"/>
  <c r="X61" s="1"/>
  <c r="X63" s="1"/>
  <c r="W60"/>
  <c r="W61" s="1"/>
  <c r="W63" s="1"/>
  <c r="V60"/>
  <c r="V61" s="1"/>
  <c r="V63" s="1"/>
  <c r="U60"/>
  <c r="U61" s="1"/>
  <c r="U63" s="1"/>
  <c r="T60"/>
  <c r="T61" s="1"/>
  <c r="T63" s="1"/>
  <c r="S60"/>
  <c r="S61" s="1"/>
  <c r="S63" s="1"/>
  <c r="R60"/>
  <c r="R61" s="1"/>
  <c r="R63" s="1"/>
  <c r="Q60"/>
  <c r="Q61" s="1"/>
  <c r="Q63" s="1"/>
  <c r="P60"/>
  <c r="P61" s="1"/>
  <c r="P63" s="1"/>
  <c r="O60"/>
  <c r="O61" s="1"/>
  <c r="O63" s="1"/>
  <c r="N60"/>
  <c r="N61" s="1"/>
  <c r="N63" s="1"/>
  <c r="M60"/>
  <c r="M61" s="1"/>
  <c r="M63" s="1"/>
  <c r="F58"/>
  <c r="AP44"/>
  <c r="AP45" s="1"/>
  <c r="AP47" s="1"/>
  <c r="AO44"/>
  <c r="AO45" s="1"/>
  <c r="AO47" s="1"/>
  <c r="AN44"/>
  <c r="AN45" s="1"/>
  <c r="AN47" s="1"/>
  <c r="AM44"/>
  <c r="AM45" s="1"/>
  <c r="AM47" s="1"/>
  <c r="AL44"/>
  <c r="AL45" s="1"/>
  <c r="AL47" s="1"/>
  <c r="AK44"/>
  <c r="AK45" s="1"/>
  <c r="AK47" s="1"/>
  <c r="AJ44"/>
  <c r="AJ45" s="1"/>
  <c r="AJ47" s="1"/>
  <c r="AI44"/>
  <c r="AI45" s="1"/>
  <c r="AI47" s="1"/>
  <c r="AH44"/>
  <c r="AH45" s="1"/>
  <c r="AH47" s="1"/>
  <c r="AG44"/>
  <c r="AG45" s="1"/>
  <c r="AG47" s="1"/>
  <c r="AF44"/>
  <c r="AF45" s="1"/>
  <c r="AF47" s="1"/>
  <c r="AE44"/>
  <c r="AE45" s="1"/>
  <c r="AE47" s="1"/>
  <c r="AD44"/>
  <c r="AD45" s="1"/>
  <c r="AD47" s="1"/>
  <c r="AC44"/>
  <c r="AC45" s="1"/>
  <c r="AC47" s="1"/>
  <c r="AB44"/>
  <c r="AB45" s="1"/>
  <c r="AB47" s="1"/>
  <c r="Z44"/>
  <c r="Z45" s="1"/>
  <c r="Z47" s="1"/>
  <c r="Y44"/>
  <c r="Y45" s="1"/>
  <c r="Y47" s="1"/>
  <c r="X44"/>
  <c r="X45" s="1"/>
  <c r="X47" s="1"/>
  <c r="W44"/>
  <c r="W45" s="1"/>
  <c r="W47" s="1"/>
  <c r="V44"/>
  <c r="V45" s="1"/>
  <c r="V47" s="1"/>
  <c r="U44"/>
  <c r="U45" s="1"/>
  <c r="U47" s="1"/>
  <c r="T44"/>
  <c r="T45" s="1"/>
  <c r="T47" s="1"/>
  <c r="S44"/>
  <c r="S45" s="1"/>
  <c r="S47" s="1"/>
  <c r="R44"/>
  <c r="R45" s="1"/>
  <c r="R47" s="1"/>
  <c r="Q44"/>
  <c r="Q45" s="1"/>
  <c r="Q47" s="1"/>
  <c r="P44"/>
  <c r="P45" s="1"/>
  <c r="P47" s="1"/>
  <c r="O44"/>
  <c r="O45" s="1"/>
  <c r="O47" s="1"/>
  <c r="N44"/>
  <c r="N45" s="1"/>
  <c r="N47" s="1"/>
  <c r="M44"/>
  <c r="M45" s="1"/>
  <c r="M47" s="1"/>
  <c r="F42"/>
  <c r="AP28"/>
  <c r="AP29" s="1"/>
  <c r="AP31" s="1"/>
  <c r="AO28"/>
  <c r="AO29" s="1"/>
  <c r="AO31" s="1"/>
  <c r="AN28"/>
  <c r="AN29" s="1"/>
  <c r="AN31" s="1"/>
  <c r="AM28"/>
  <c r="AM29" s="1"/>
  <c r="AM31" s="1"/>
  <c r="AL28"/>
  <c r="AL29" s="1"/>
  <c r="AL31" s="1"/>
  <c r="AK28"/>
  <c r="AK29" s="1"/>
  <c r="AK31" s="1"/>
  <c r="AJ28"/>
  <c r="AJ29" s="1"/>
  <c r="AJ31" s="1"/>
  <c r="AI28"/>
  <c r="AI29" s="1"/>
  <c r="AI31" s="1"/>
  <c r="AH28"/>
  <c r="AH29" s="1"/>
  <c r="AH31" s="1"/>
  <c r="AG28"/>
  <c r="AG29" s="1"/>
  <c r="AG31" s="1"/>
  <c r="AF28"/>
  <c r="AF29" s="1"/>
  <c r="AF31" s="1"/>
  <c r="AE28"/>
  <c r="AE29" s="1"/>
  <c r="AE31" s="1"/>
  <c r="AD28"/>
  <c r="AD29" s="1"/>
  <c r="AD31" s="1"/>
  <c r="AC28"/>
  <c r="AC29" s="1"/>
  <c r="AC31" s="1"/>
  <c r="AB28"/>
  <c r="AB29" s="1"/>
  <c r="AB31" s="1"/>
  <c r="Z28"/>
  <c r="Z29" s="1"/>
  <c r="Z31" s="1"/>
  <c r="Y28"/>
  <c r="Y29" s="1"/>
  <c r="Y31" s="1"/>
  <c r="X28"/>
  <c r="X29" s="1"/>
  <c r="X31" s="1"/>
  <c r="W28"/>
  <c r="W29" s="1"/>
  <c r="W31" s="1"/>
  <c r="V28"/>
  <c r="V29" s="1"/>
  <c r="V31" s="1"/>
  <c r="U28"/>
  <c r="U29" s="1"/>
  <c r="U31" s="1"/>
  <c r="T28"/>
  <c r="T29" s="1"/>
  <c r="T31" s="1"/>
  <c r="S28"/>
  <c r="S29" s="1"/>
  <c r="S31" s="1"/>
  <c r="R28"/>
  <c r="R29" s="1"/>
  <c r="R31" s="1"/>
  <c r="Q28"/>
  <c r="Q29" s="1"/>
  <c r="Q31" s="1"/>
  <c r="P28"/>
  <c r="P29" s="1"/>
  <c r="P31" s="1"/>
  <c r="O28"/>
  <c r="O29" s="1"/>
  <c r="O31" s="1"/>
  <c r="N28"/>
  <c r="N29" s="1"/>
  <c r="N31" s="1"/>
  <c r="M28"/>
  <c r="M29" s="1"/>
  <c r="M31" s="1"/>
  <c r="F26"/>
  <c r="A33"/>
  <c r="A49" s="1"/>
  <c r="A65" s="1"/>
  <c r="A81" s="1"/>
  <c r="AP12"/>
  <c r="AP13" s="1"/>
  <c r="AP15" s="1"/>
  <c r="AO12"/>
  <c r="AO13" s="1"/>
  <c r="AO15" s="1"/>
  <c r="AN12"/>
  <c r="AN13" s="1"/>
  <c r="AN15" s="1"/>
  <c r="AM12"/>
  <c r="AM13" s="1"/>
  <c r="AM15" s="1"/>
  <c r="AL12"/>
  <c r="AL13" s="1"/>
  <c r="AL15" s="1"/>
  <c r="AK12"/>
  <c r="AK13" s="1"/>
  <c r="AK15" s="1"/>
  <c r="AJ12"/>
  <c r="AJ13" s="1"/>
  <c r="AJ15" s="1"/>
  <c r="AI12"/>
  <c r="AI13" s="1"/>
  <c r="AI15" s="1"/>
  <c r="AH12"/>
  <c r="AH13" s="1"/>
  <c r="AH15" s="1"/>
  <c r="AG12"/>
  <c r="AG13" s="1"/>
  <c r="AG15" s="1"/>
  <c r="AF12"/>
  <c r="AF13" s="1"/>
  <c r="AF15" s="1"/>
  <c r="AE12"/>
  <c r="AE13" s="1"/>
  <c r="AE15" s="1"/>
  <c r="AD12"/>
  <c r="AD13" s="1"/>
  <c r="AD15" s="1"/>
  <c r="AC12"/>
  <c r="AC13" s="1"/>
  <c r="AC15" s="1"/>
  <c r="AB12"/>
  <c r="AB13" s="1"/>
  <c r="AB15" s="1"/>
  <c r="Z12"/>
  <c r="Z13" s="1"/>
  <c r="Z15" s="1"/>
  <c r="Y12"/>
  <c r="Y13" s="1"/>
  <c r="Y15" s="1"/>
  <c r="X12"/>
  <c r="X13" s="1"/>
  <c r="X15" s="1"/>
  <c r="W12"/>
  <c r="W13" s="1"/>
  <c r="W15" s="1"/>
  <c r="V12"/>
  <c r="V13" s="1"/>
  <c r="V15" s="1"/>
  <c r="U12"/>
  <c r="U13" s="1"/>
  <c r="U15" s="1"/>
  <c r="T12"/>
  <c r="T13" s="1"/>
  <c r="T15" s="1"/>
  <c r="S12"/>
  <c r="S13" s="1"/>
  <c r="S15" s="1"/>
  <c r="R12"/>
  <c r="R13" s="1"/>
  <c r="R15" s="1"/>
  <c r="Q12"/>
  <c r="Q13" s="1"/>
  <c r="Q15" s="1"/>
  <c r="P12"/>
  <c r="P13" s="1"/>
  <c r="P15" s="1"/>
  <c r="O12"/>
  <c r="O13" s="1"/>
  <c r="O15" s="1"/>
  <c r="N12"/>
  <c r="N13" s="1"/>
  <c r="N15" s="1"/>
  <c r="M12"/>
  <c r="M13" s="1"/>
  <c r="M15" s="1"/>
  <c r="AO49" i="2" l="1"/>
  <c r="AO48" i="1"/>
  <c r="AO80"/>
  <c r="AO97" i="2"/>
  <c r="AO82"/>
  <c r="AO66"/>
  <c r="AO33"/>
  <c r="AO16"/>
  <c r="AO96" i="1"/>
  <c r="AO64"/>
  <c r="AO32"/>
  <c r="AO16"/>
</calcChain>
</file>

<file path=xl/sharedStrings.xml><?xml version="1.0" encoding="utf-8"?>
<sst xmlns="http://schemas.openxmlformats.org/spreadsheetml/2006/main" count="880" uniqueCount="63">
  <si>
    <t>Утверждаю:</t>
  </si>
  <si>
    <t>количество детей</t>
  </si>
  <si>
    <t xml:space="preserve">Меню </t>
  </si>
  <si>
    <t>Хлеб</t>
  </si>
  <si>
    <t>Куры</t>
  </si>
  <si>
    <t>Мясо</t>
  </si>
  <si>
    <t>Картофель</t>
  </si>
  <si>
    <t>Капуста</t>
  </si>
  <si>
    <t>Томат</t>
  </si>
  <si>
    <t>Лук</t>
  </si>
  <si>
    <t>Морковь</t>
  </si>
  <si>
    <t>Соль</t>
  </si>
  <si>
    <t>Масло растит.</t>
  </si>
  <si>
    <t>Яйцо</t>
  </si>
  <si>
    <t>Масло сливочное</t>
  </si>
  <si>
    <t>Сахар</t>
  </si>
  <si>
    <t>Макаронные изделия</t>
  </si>
  <si>
    <t>Печенье</t>
  </si>
  <si>
    <t>Рис</t>
  </si>
  <si>
    <t>Молоко</t>
  </si>
  <si>
    <t>Чай</t>
  </si>
  <si>
    <t>Гречка</t>
  </si>
  <si>
    <t>Яблоки</t>
  </si>
  <si>
    <t>Бананы</t>
  </si>
  <si>
    <t>Зеленный горох</t>
  </si>
  <si>
    <t>Свекло</t>
  </si>
  <si>
    <t>Кефир</t>
  </si>
  <si>
    <t>Сметана</t>
  </si>
  <si>
    <t>Сок натуральный</t>
  </si>
  <si>
    <t>Крупа пшеничная</t>
  </si>
  <si>
    <t>Салат из овощей</t>
  </si>
  <si>
    <t>Плов с куринным мясом</t>
  </si>
  <si>
    <t xml:space="preserve">МЕНЮ-ТРЕБОВАНИЕ </t>
  </si>
  <si>
    <t>на выдачу продуктов питания</t>
  </si>
  <si>
    <t>"</t>
  </si>
  <si>
    <t>г.</t>
  </si>
  <si>
    <t>Итого на 1 человека</t>
  </si>
  <si>
    <t>Итого к выдаче</t>
  </si>
  <si>
    <t>Цена</t>
  </si>
  <si>
    <t>На сумму:</t>
  </si>
  <si>
    <t>Стоимость д/дня</t>
  </si>
  <si>
    <t>Борщ</t>
  </si>
  <si>
    <t>Молочный суп</t>
  </si>
  <si>
    <t xml:space="preserve">Хлеб </t>
  </si>
  <si>
    <t>______________ _______________</t>
  </si>
  <si>
    <t>____________ _______________</t>
  </si>
  <si>
    <t>Куриный бульон</t>
  </si>
  <si>
    <t>Капуста тушеная</t>
  </si>
  <si>
    <t>Каша гречневая молочная</t>
  </si>
  <si>
    <t>каша рисовая</t>
  </si>
  <si>
    <t>Пшеничная каша с молоком</t>
  </si>
  <si>
    <t>Директор:</t>
  </si>
  <si>
    <t>каша макаронная</t>
  </si>
  <si>
    <t>Макаронная каша с молоком</t>
  </si>
  <si>
    <t>печенье</t>
  </si>
  <si>
    <t>Плов с мясом</t>
  </si>
  <si>
    <t>Вермишель</t>
  </si>
  <si>
    <t>какао</t>
  </si>
  <si>
    <t>сосиски</t>
  </si>
  <si>
    <t>чай</t>
  </si>
  <si>
    <t>май</t>
  </si>
  <si>
    <t>сметана</t>
  </si>
  <si>
    <t>апрель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</si>
</sst>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7"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textRotation="90" wrapText="1"/>
      <protection locked="0"/>
    </xf>
    <xf numFmtId="0" fontId="4" fillId="2" borderId="2" xfId="0" applyFont="1" applyFill="1" applyBorder="1" applyAlignment="1" applyProtection="1">
      <alignment textRotation="90" wrapText="1"/>
      <protection locked="0"/>
    </xf>
    <xf numFmtId="0" fontId="5" fillId="0" borderId="2" xfId="0" applyFont="1" applyBorder="1" applyAlignment="1" applyProtection="1">
      <alignment textRotation="90"/>
      <protection locked="0"/>
    </xf>
    <xf numFmtId="0" fontId="5" fillId="0" borderId="2" xfId="0" applyFont="1" applyBorder="1" applyAlignment="1" applyProtection="1">
      <alignment textRotation="90" wrapText="1"/>
      <protection locked="0"/>
    </xf>
    <xf numFmtId="0" fontId="5" fillId="0" borderId="2" xfId="0" applyFont="1" applyBorder="1" applyAlignment="1" applyProtection="1">
      <alignment horizontal="center" textRotation="90"/>
      <protection locked="0"/>
    </xf>
    <xf numFmtId="0" fontId="4" fillId="0" borderId="2" xfId="0" applyFont="1" applyBorder="1" applyAlignment="1" applyProtection="1">
      <alignment wrapText="1"/>
      <protection locked="0"/>
    </xf>
    <xf numFmtId="164" fontId="4" fillId="0" borderId="2" xfId="0" applyNumberFormat="1" applyFont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164" fontId="4" fillId="2" borderId="3" xfId="0" applyNumberFormat="1" applyFont="1" applyFill="1" applyBorder="1" applyProtection="1">
      <protection locked="0"/>
    </xf>
    <xf numFmtId="164" fontId="4" fillId="0" borderId="3" xfId="0" applyNumberFormat="1" applyFont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0" borderId="2" xfId="0" applyFont="1" applyBorder="1" applyProtection="1">
      <protection locked="0"/>
    </xf>
    <xf numFmtId="164" fontId="5" fillId="0" borderId="2" xfId="0" applyNumberFormat="1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Protection="1"/>
    <xf numFmtId="164" fontId="4" fillId="0" borderId="2" xfId="0" applyNumberFormat="1" applyFont="1" applyBorder="1" applyProtection="1"/>
    <xf numFmtId="164" fontId="4" fillId="2" borderId="2" xfId="0" applyNumberFormat="1" applyFont="1" applyFill="1" applyBorder="1" applyProtection="1"/>
    <xf numFmtId="2" fontId="4" fillId="0" borderId="2" xfId="0" applyNumberFormat="1" applyFont="1" applyBorder="1" applyProtection="1"/>
    <xf numFmtId="2" fontId="4" fillId="2" borderId="2" xfId="0" applyNumberFormat="1" applyFont="1" applyFill="1" applyBorder="1" applyProtection="1"/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Protection="1"/>
    <xf numFmtId="0" fontId="4" fillId="0" borderId="3" xfId="0" applyFont="1" applyBorder="1" applyProtection="1"/>
    <xf numFmtId="2" fontId="5" fillId="0" borderId="2" xfId="0" applyNumberFormat="1" applyFont="1" applyBorder="1" applyProtection="1">
      <protection locked="0"/>
    </xf>
    <xf numFmtId="0" fontId="4" fillId="0" borderId="7" xfId="0" applyFont="1" applyBorder="1" applyProtection="1"/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164" fontId="4" fillId="0" borderId="2" xfId="0" applyNumberFormat="1" applyFont="1" applyFill="1" applyBorder="1" applyProtection="1">
      <protection locked="0"/>
    </xf>
    <xf numFmtId="165" fontId="5" fillId="0" borderId="2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99"/>
  <sheetViews>
    <sheetView tabSelected="1" topLeftCell="A76" zoomScale="90" zoomScaleNormal="90" zoomScaleSheetLayoutView="100" workbookViewId="0">
      <selection activeCell="F93" sqref="F93"/>
    </sheetView>
  </sheetViews>
  <sheetFormatPr defaultRowHeight="15"/>
  <cols>
    <col min="1" max="1" width="16.85546875" customWidth="1"/>
    <col min="2" max="2" width="4.28515625" customWidth="1"/>
    <col min="3" max="3" width="1.7109375" customWidth="1"/>
    <col min="4" max="4" width="3.85546875" customWidth="1"/>
    <col min="5" max="5" width="1.85546875" customWidth="1"/>
    <col min="6" max="6" width="11.85546875" customWidth="1"/>
    <col min="7" max="7" width="3.7109375" customWidth="1"/>
    <col min="8" max="8" width="3.85546875" customWidth="1"/>
    <col min="9" max="10" width="3" customWidth="1"/>
    <col min="11" max="11" width="11.42578125" customWidth="1"/>
    <col min="12" max="12" width="15.42578125" customWidth="1"/>
    <col min="13" max="24" width="5.28515625" customWidth="1"/>
    <col min="25" max="25" width="4.7109375" customWidth="1"/>
    <col min="26" max="29" width="5.28515625" customWidth="1"/>
    <col min="30" max="30" width="5.85546875" customWidth="1"/>
    <col min="31" max="32" width="5.5703125" customWidth="1"/>
    <col min="33" max="42" width="5.85546875" customWidth="1"/>
  </cols>
  <sheetData>
    <row r="1" spans="1:42" ht="35.25" customHeight="1" thickBot="1">
      <c r="A1" s="49" t="s">
        <v>51</v>
      </c>
      <c r="B1" s="49"/>
      <c r="C1" s="49"/>
      <c r="D1" s="49"/>
      <c r="E1" s="49"/>
      <c r="F1" s="49"/>
      <c r="G1" s="1"/>
      <c r="H1" s="50" t="s">
        <v>0</v>
      </c>
      <c r="I1" s="50"/>
      <c r="J1" s="50"/>
      <c r="K1" s="50"/>
      <c r="L1" s="2" t="s">
        <v>1</v>
      </c>
      <c r="M1" s="3">
        <v>33</v>
      </c>
      <c r="N1" s="4"/>
      <c r="O1" s="5"/>
      <c r="P1" s="4"/>
      <c r="Q1" s="4"/>
      <c r="R1" s="5"/>
      <c r="S1" s="5"/>
      <c r="T1" s="5"/>
      <c r="U1" s="5"/>
      <c r="V1" s="5"/>
      <c r="W1" s="4"/>
      <c r="X1" s="4"/>
      <c r="Y1" s="4"/>
      <c r="Z1" s="4"/>
      <c r="AA1" s="4"/>
      <c r="AB1" s="4"/>
      <c r="AC1" s="5"/>
      <c r="AD1" s="6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5.75">
      <c r="A2" s="7"/>
      <c r="B2" s="7"/>
      <c r="C2" s="7"/>
      <c r="D2" s="7"/>
      <c r="E2" s="7"/>
      <c r="F2" s="51" t="s">
        <v>44</v>
      </c>
      <c r="G2" s="51"/>
      <c r="H2" s="51"/>
      <c r="I2" s="51"/>
      <c r="J2" s="51"/>
      <c r="K2" s="51"/>
      <c r="L2" s="4"/>
      <c r="M2" s="4"/>
      <c r="N2" s="4"/>
      <c r="O2" s="5"/>
      <c r="P2" s="4"/>
      <c r="Q2" s="4"/>
      <c r="R2" s="5"/>
      <c r="S2" s="5"/>
      <c r="T2" s="5"/>
      <c r="U2" s="5"/>
      <c r="V2" s="5"/>
      <c r="W2" s="4"/>
      <c r="X2" s="4"/>
      <c r="Y2" s="4"/>
      <c r="Z2" s="4"/>
      <c r="AA2" s="4"/>
      <c r="AB2" s="4"/>
      <c r="AC2" s="5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ht="81.7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9" t="s">
        <v>3</v>
      </c>
      <c r="N3" s="9" t="s">
        <v>4</v>
      </c>
      <c r="O3" s="10" t="s">
        <v>5</v>
      </c>
      <c r="P3" s="9" t="s">
        <v>6</v>
      </c>
      <c r="Q3" s="9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10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56</v>
      </c>
      <c r="AB3" s="9" t="s">
        <v>17</v>
      </c>
      <c r="AC3" s="10" t="s">
        <v>18</v>
      </c>
      <c r="AD3" s="10" t="s">
        <v>19</v>
      </c>
      <c r="AE3" s="9" t="s">
        <v>20</v>
      </c>
      <c r="AF3" s="11" t="s">
        <v>21</v>
      </c>
      <c r="AG3" s="11" t="s">
        <v>22</v>
      </c>
      <c r="AH3" s="11" t="s">
        <v>23</v>
      </c>
      <c r="AI3" s="12" t="s">
        <v>24</v>
      </c>
      <c r="AJ3" s="11" t="s">
        <v>25</v>
      </c>
      <c r="AK3" s="11" t="s">
        <v>58</v>
      </c>
      <c r="AL3" s="11" t="s">
        <v>26</v>
      </c>
      <c r="AM3" s="11" t="s">
        <v>27</v>
      </c>
      <c r="AN3" s="12" t="s">
        <v>28</v>
      </c>
      <c r="AO3" s="11" t="s">
        <v>57</v>
      </c>
      <c r="AP3" s="13" t="s">
        <v>29</v>
      </c>
    </row>
    <row r="4" spans="1:4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30</v>
      </c>
      <c r="M4" s="15"/>
      <c r="N4" s="15"/>
      <c r="O4" s="16"/>
      <c r="P4" s="15"/>
      <c r="Q4" s="15">
        <v>3.9E-2</v>
      </c>
      <c r="R4" s="16"/>
      <c r="S4" s="16">
        <v>2.5000000000000001E-3</v>
      </c>
      <c r="T4" s="16">
        <v>4.0000000000000001E-3</v>
      </c>
      <c r="U4" s="16">
        <v>2E-3</v>
      </c>
      <c r="V4" s="17">
        <v>0.01</v>
      </c>
      <c r="W4" s="18"/>
      <c r="X4" s="18"/>
      <c r="Y4" s="15"/>
      <c r="Z4" s="15"/>
      <c r="AA4" s="15"/>
      <c r="AB4" s="15"/>
      <c r="AC4" s="16"/>
      <c r="AD4" s="19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24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 t="s">
        <v>31</v>
      </c>
      <c r="M5" s="15"/>
      <c r="N5" s="15">
        <v>6.3399999999999998E-2</v>
      </c>
      <c r="O5" s="16"/>
      <c r="P5" s="15"/>
      <c r="Q5" s="15"/>
      <c r="R5" s="16"/>
      <c r="S5" s="16"/>
      <c r="T5" s="16">
        <v>8.0000000000000004E-4</v>
      </c>
      <c r="U5" s="16">
        <v>2E-3</v>
      </c>
      <c r="V5" s="16">
        <v>0.01</v>
      </c>
      <c r="W5" s="15"/>
      <c r="X5" s="15"/>
      <c r="Y5" s="15"/>
      <c r="Z5" s="15"/>
      <c r="AA5" s="15"/>
      <c r="AB5" s="15"/>
      <c r="AC5" s="16">
        <v>0.08</v>
      </c>
      <c r="AD5" s="19"/>
      <c r="AE5" s="21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 t="s">
        <v>3</v>
      </c>
      <c r="M6" s="15">
        <v>0.08</v>
      </c>
      <c r="N6" s="15"/>
      <c r="O6" s="16"/>
      <c r="P6" s="15"/>
      <c r="Q6" s="15"/>
      <c r="R6" s="16"/>
      <c r="S6" s="16"/>
      <c r="T6" s="16"/>
      <c r="U6" s="16"/>
      <c r="V6" s="17"/>
      <c r="W6" s="18"/>
      <c r="X6" s="18"/>
      <c r="Y6" s="15"/>
      <c r="Z6" s="15"/>
      <c r="AA6" s="15"/>
      <c r="AB6" s="15"/>
      <c r="AC6" s="16"/>
      <c r="AD6" s="19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4" t="s">
        <v>20</v>
      </c>
      <c r="M7" s="15"/>
      <c r="N7" s="15"/>
      <c r="O7" s="16"/>
      <c r="P7" s="15"/>
      <c r="Q7" s="15"/>
      <c r="R7" s="16"/>
      <c r="S7" s="16"/>
      <c r="T7" s="16"/>
      <c r="U7" s="16"/>
      <c r="V7" s="17"/>
      <c r="W7" s="18"/>
      <c r="X7" s="18"/>
      <c r="Y7" s="15">
        <v>2.3E-2</v>
      </c>
      <c r="Z7" s="15"/>
      <c r="AA7" s="15"/>
      <c r="AB7" s="15"/>
      <c r="AC7" s="16"/>
      <c r="AD7" s="19"/>
      <c r="AE7" s="20">
        <v>0.05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15.75">
      <c r="A8" s="7"/>
      <c r="B8" s="7"/>
      <c r="C8" s="50" t="s">
        <v>32</v>
      </c>
      <c r="D8" s="50"/>
      <c r="E8" s="50"/>
      <c r="F8" s="50"/>
      <c r="G8" s="50"/>
      <c r="H8" s="50"/>
      <c r="I8" s="50"/>
      <c r="J8" s="7"/>
      <c r="K8" s="7"/>
      <c r="L8" s="14"/>
      <c r="M8" s="15"/>
      <c r="N8" s="15"/>
      <c r="O8" s="16"/>
      <c r="P8" s="15"/>
      <c r="Q8" s="15"/>
      <c r="R8" s="16"/>
      <c r="S8" s="16"/>
      <c r="T8" s="16"/>
      <c r="U8" s="16"/>
      <c r="V8" s="17"/>
      <c r="W8" s="18"/>
      <c r="X8" s="18"/>
      <c r="Y8" s="15"/>
      <c r="Z8" s="15"/>
      <c r="AA8" s="15"/>
      <c r="AB8" s="15"/>
      <c r="AC8" s="16"/>
      <c r="AD8" s="19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15.75">
      <c r="A9" s="7"/>
      <c r="B9" s="50" t="s">
        <v>33</v>
      </c>
      <c r="C9" s="50"/>
      <c r="D9" s="50"/>
      <c r="E9" s="50"/>
      <c r="F9" s="50"/>
      <c r="G9" s="50"/>
      <c r="H9" s="50"/>
      <c r="I9" s="50"/>
      <c r="J9" s="50"/>
      <c r="K9" s="7"/>
      <c r="L9" s="14"/>
      <c r="M9" s="15"/>
      <c r="N9" s="15"/>
      <c r="O9" s="16"/>
      <c r="P9" s="15"/>
      <c r="Q9" s="15"/>
      <c r="R9" s="16"/>
      <c r="S9" s="16"/>
      <c r="T9" s="16"/>
      <c r="U9" s="16"/>
      <c r="V9" s="17"/>
      <c r="W9" s="18"/>
      <c r="X9" s="18"/>
      <c r="Y9" s="15"/>
      <c r="Z9" s="15"/>
      <c r="AA9" s="15"/>
      <c r="AB9" s="15"/>
      <c r="AC9" s="16"/>
      <c r="AD9" s="19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15.75">
      <c r="A10" s="7"/>
      <c r="B10" s="7"/>
      <c r="C10" s="22" t="s">
        <v>34</v>
      </c>
      <c r="D10" s="23">
        <v>24</v>
      </c>
      <c r="E10" s="24" t="s">
        <v>34</v>
      </c>
      <c r="F10" s="23" t="s">
        <v>60</v>
      </c>
      <c r="G10" s="24">
        <v>20</v>
      </c>
      <c r="H10" s="23">
        <v>21</v>
      </c>
      <c r="I10" s="24" t="s">
        <v>35</v>
      </c>
      <c r="J10" s="7"/>
      <c r="K10" s="7"/>
      <c r="L10" s="14"/>
      <c r="M10" s="15"/>
      <c r="N10" s="15"/>
      <c r="O10" s="16"/>
      <c r="P10" s="15"/>
      <c r="Q10" s="15"/>
      <c r="R10" s="16"/>
      <c r="S10" s="16"/>
      <c r="T10" s="16"/>
      <c r="U10" s="16"/>
      <c r="V10" s="17"/>
      <c r="W10" s="18"/>
      <c r="X10" s="18"/>
      <c r="Y10" s="15"/>
      <c r="Z10" s="15"/>
      <c r="AA10" s="15"/>
      <c r="AB10" s="15"/>
      <c r="AC10" s="16"/>
      <c r="AD10" s="19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15"/>
      <c r="O11" s="16"/>
      <c r="P11" s="15"/>
      <c r="Q11" s="15"/>
      <c r="R11" s="16"/>
      <c r="S11" s="16"/>
      <c r="T11" s="16"/>
      <c r="U11" s="16"/>
      <c r="V11" s="17"/>
      <c r="W11" s="18"/>
      <c r="X11" s="18"/>
      <c r="Y11" s="15"/>
      <c r="Z11" s="15"/>
      <c r="AA11" s="15"/>
      <c r="AB11" s="15"/>
      <c r="AC11" s="16"/>
      <c r="AD11" s="19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5" t="s">
        <v>36</v>
      </c>
      <c r="M12" s="26">
        <f>SUM(M4:M11)</f>
        <v>0.08</v>
      </c>
      <c r="N12" s="26">
        <f t="shared" ref="N12:AE12" si="0">SUM(N4:N11)</f>
        <v>6.3399999999999998E-2</v>
      </c>
      <c r="O12" s="27">
        <f t="shared" si="0"/>
        <v>0</v>
      </c>
      <c r="P12" s="26">
        <f t="shared" si="0"/>
        <v>0</v>
      </c>
      <c r="Q12" s="26">
        <f t="shared" si="0"/>
        <v>3.9E-2</v>
      </c>
      <c r="R12" s="27">
        <f t="shared" si="0"/>
        <v>0</v>
      </c>
      <c r="S12" s="27">
        <f t="shared" si="0"/>
        <v>2.5000000000000001E-3</v>
      </c>
      <c r="T12" s="27">
        <f t="shared" si="0"/>
        <v>4.8000000000000004E-3</v>
      </c>
      <c r="U12" s="27">
        <f t="shared" si="0"/>
        <v>4.0000000000000001E-3</v>
      </c>
      <c r="V12" s="27">
        <f t="shared" si="0"/>
        <v>0.02</v>
      </c>
      <c r="W12" s="26">
        <f t="shared" si="0"/>
        <v>0</v>
      </c>
      <c r="X12" s="26">
        <f t="shared" si="0"/>
        <v>0</v>
      </c>
      <c r="Y12" s="26">
        <f t="shared" si="0"/>
        <v>2.3E-2</v>
      </c>
      <c r="Z12" s="26">
        <f t="shared" si="0"/>
        <v>0</v>
      </c>
      <c r="AA12" s="26">
        <f>AA4+AA5+AA6+AA7+AA8+AA9+AA10+AA11</f>
        <v>0</v>
      </c>
      <c r="AB12" s="26">
        <f t="shared" si="0"/>
        <v>0</v>
      </c>
      <c r="AC12" s="27">
        <f t="shared" si="0"/>
        <v>0.08</v>
      </c>
      <c r="AD12" s="27">
        <f t="shared" si="0"/>
        <v>0</v>
      </c>
      <c r="AE12" s="26">
        <f t="shared" si="0"/>
        <v>0.05</v>
      </c>
      <c r="AF12" s="26">
        <f>SUM(AF4:AF11)</f>
        <v>0</v>
      </c>
      <c r="AG12" s="26">
        <f>SUM(AG4:AG11)</f>
        <v>0</v>
      </c>
      <c r="AH12" s="26">
        <f t="shared" ref="AH12:AO12" si="1">SUM(AH4:AH11)</f>
        <v>0</v>
      </c>
      <c r="AI12" s="26">
        <f t="shared" si="1"/>
        <v>0</v>
      </c>
      <c r="AJ12" s="26">
        <f t="shared" si="1"/>
        <v>0</v>
      </c>
      <c r="AK12" s="26">
        <f t="shared" si="1"/>
        <v>0</v>
      </c>
      <c r="AL12" s="26">
        <f t="shared" si="1"/>
        <v>0</v>
      </c>
      <c r="AM12" s="26">
        <f t="shared" si="1"/>
        <v>0</v>
      </c>
      <c r="AN12" s="26">
        <f t="shared" si="1"/>
        <v>0</v>
      </c>
      <c r="AO12" s="26">
        <f t="shared" si="1"/>
        <v>0</v>
      </c>
      <c r="AP12" s="26">
        <f>SUM(AP4:AP11)</f>
        <v>0</v>
      </c>
    </row>
    <row r="13" spans="1:4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5" t="s">
        <v>37</v>
      </c>
      <c r="M13" s="28">
        <f>M1*M12</f>
        <v>2.64</v>
      </c>
      <c r="N13" s="28">
        <f>M1*N12</f>
        <v>2.0922000000000001</v>
      </c>
      <c r="O13" s="29">
        <f>M1*O12</f>
        <v>0</v>
      </c>
      <c r="P13" s="28">
        <f>M1*P12</f>
        <v>0</v>
      </c>
      <c r="Q13" s="28">
        <f>M1*Q12</f>
        <v>1.2869999999999999</v>
      </c>
      <c r="R13" s="29">
        <f>M1*R12</f>
        <v>0</v>
      </c>
      <c r="S13" s="29">
        <f>M1*S12</f>
        <v>8.2500000000000004E-2</v>
      </c>
      <c r="T13" s="29">
        <f>M1*T12</f>
        <v>0.15840000000000001</v>
      </c>
      <c r="U13" s="29">
        <f>M1*U12</f>
        <v>0.13200000000000001</v>
      </c>
      <c r="V13" s="29">
        <f>M1*V12</f>
        <v>0.66</v>
      </c>
      <c r="W13" s="28">
        <f>M1*W12</f>
        <v>0</v>
      </c>
      <c r="X13" s="28">
        <f>M1*X12</f>
        <v>0</v>
      </c>
      <c r="Y13" s="28">
        <f>M1*Y12</f>
        <v>0.75900000000000001</v>
      </c>
      <c r="Z13" s="28">
        <f>M1*Z12</f>
        <v>0</v>
      </c>
      <c r="AA13" s="28">
        <f>M1*AA12</f>
        <v>0</v>
      </c>
      <c r="AB13" s="28">
        <f>M1*AB12</f>
        <v>0</v>
      </c>
      <c r="AC13" s="28">
        <f>M1*AC12</f>
        <v>2.64</v>
      </c>
      <c r="AD13" s="29">
        <f>M1*AD12</f>
        <v>0</v>
      </c>
      <c r="AE13" s="28">
        <f>M1*AE12</f>
        <v>1.6500000000000001</v>
      </c>
      <c r="AF13" s="28">
        <f>M1*AF12</f>
        <v>0</v>
      </c>
      <c r="AG13" s="20">
        <f>AG12*M1</f>
        <v>0</v>
      </c>
      <c r="AH13" s="20">
        <f>AH12*M1</f>
        <v>0</v>
      </c>
      <c r="AI13" s="20">
        <f>AI12*M1</f>
        <v>0</v>
      </c>
      <c r="AJ13" s="20">
        <f>AJ12*M1</f>
        <v>0</v>
      </c>
      <c r="AK13" s="20">
        <f>AK12*M1</f>
        <v>0</v>
      </c>
      <c r="AL13" s="20">
        <f>M1*AL12</f>
        <v>0</v>
      </c>
      <c r="AM13" s="20">
        <f>AM12*M1</f>
        <v>0</v>
      </c>
      <c r="AN13" s="20">
        <f>AN12*M1</f>
        <v>0</v>
      </c>
      <c r="AO13" s="20">
        <f>AO12*M1</f>
        <v>0</v>
      </c>
      <c r="AP13" s="28">
        <f>M1*AP12</f>
        <v>0</v>
      </c>
    </row>
    <row r="14" spans="1:4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5" t="s">
        <v>38</v>
      </c>
      <c r="M14" s="30">
        <v>50</v>
      </c>
      <c r="N14" s="30">
        <v>200</v>
      </c>
      <c r="O14" s="31">
        <v>400</v>
      </c>
      <c r="P14" s="30">
        <v>35</v>
      </c>
      <c r="Q14" s="30">
        <v>35</v>
      </c>
      <c r="R14" s="31">
        <v>170</v>
      </c>
      <c r="S14" s="31">
        <v>35</v>
      </c>
      <c r="T14" s="31">
        <v>45</v>
      </c>
      <c r="U14" s="31">
        <v>15</v>
      </c>
      <c r="V14" s="31">
        <v>95</v>
      </c>
      <c r="W14" s="30">
        <v>8</v>
      </c>
      <c r="X14" s="30">
        <v>650</v>
      </c>
      <c r="Y14" s="30">
        <v>50</v>
      </c>
      <c r="Z14" s="30">
        <v>45</v>
      </c>
      <c r="AA14" s="30">
        <v>80</v>
      </c>
      <c r="AB14" s="30">
        <v>110</v>
      </c>
      <c r="AC14" s="31">
        <v>88</v>
      </c>
      <c r="AD14" s="19">
        <v>100</v>
      </c>
      <c r="AE14" s="20">
        <v>650</v>
      </c>
      <c r="AF14" s="20">
        <v>50</v>
      </c>
      <c r="AG14" s="20">
        <v>70</v>
      </c>
      <c r="AH14" s="20">
        <v>85</v>
      </c>
      <c r="AI14" s="20">
        <v>65</v>
      </c>
      <c r="AJ14" s="20">
        <v>30</v>
      </c>
      <c r="AK14" s="20">
        <v>430</v>
      </c>
      <c r="AL14" s="20">
        <v>70</v>
      </c>
      <c r="AM14" s="20">
        <v>60</v>
      </c>
      <c r="AN14" s="20">
        <v>160</v>
      </c>
      <c r="AO14" s="20">
        <v>175</v>
      </c>
      <c r="AP14" s="20">
        <v>45</v>
      </c>
    </row>
    <row r="15" spans="1:4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5" t="s">
        <v>39</v>
      </c>
      <c r="M15" s="25">
        <f t="shared" ref="M15:AM15" si="2">M13*M14</f>
        <v>132</v>
      </c>
      <c r="N15" s="25">
        <f t="shared" si="2"/>
        <v>418.44</v>
      </c>
      <c r="O15" s="32">
        <f t="shared" si="2"/>
        <v>0</v>
      </c>
      <c r="P15" s="25">
        <f t="shared" si="2"/>
        <v>0</v>
      </c>
      <c r="Q15" s="25">
        <f t="shared" si="2"/>
        <v>45.044999999999995</v>
      </c>
      <c r="R15" s="32">
        <f t="shared" si="2"/>
        <v>0</v>
      </c>
      <c r="S15" s="32">
        <f t="shared" si="2"/>
        <v>2.8875000000000002</v>
      </c>
      <c r="T15" s="32">
        <f t="shared" si="2"/>
        <v>7.128000000000001</v>
      </c>
      <c r="U15" s="32">
        <f t="shared" si="2"/>
        <v>1.98</v>
      </c>
      <c r="V15" s="32">
        <f t="shared" si="2"/>
        <v>62.7</v>
      </c>
      <c r="W15" s="25">
        <f t="shared" si="2"/>
        <v>0</v>
      </c>
      <c r="X15" s="33">
        <f t="shared" si="2"/>
        <v>0</v>
      </c>
      <c r="Y15" s="33">
        <f>Y13*Y14</f>
        <v>37.950000000000003</v>
      </c>
      <c r="Z15" s="25">
        <f t="shared" si="2"/>
        <v>0</v>
      </c>
      <c r="AA15" s="25">
        <f t="shared" si="2"/>
        <v>0</v>
      </c>
      <c r="AB15" s="25">
        <f t="shared" si="2"/>
        <v>0</v>
      </c>
      <c r="AC15" s="32">
        <f t="shared" si="2"/>
        <v>232.32000000000002</v>
      </c>
      <c r="AD15" s="32">
        <f t="shared" si="2"/>
        <v>0</v>
      </c>
      <c r="AE15" s="25">
        <f>AE13*AE14</f>
        <v>1072.5</v>
      </c>
      <c r="AF15" s="25">
        <f t="shared" si="2"/>
        <v>0</v>
      </c>
      <c r="AG15" s="25">
        <f t="shared" si="2"/>
        <v>0</v>
      </c>
      <c r="AH15" s="25">
        <f>AH13*AH14</f>
        <v>0</v>
      </c>
      <c r="AI15" s="25">
        <f t="shared" si="2"/>
        <v>0</v>
      </c>
      <c r="AJ15" s="25">
        <f t="shared" si="2"/>
        <v>0</v>
      </c>
      <c r="AK15" s="25">
        <f t="shared" si="2"/>
        <v>0</v>
      </c>
      <c r="AL15" s="25">
        <f t="shared" si="2"/>
        <v>0</v>
      </c>
      <c r="AM15" s="25">
        <f t="shared" si="2"/>
        <v>0</v>
      </c>
      <c r="AN15" s="20">
        <f>AN14*AN13</f>
        <v>0</v>
      </c>
      <c r="AO15" s="20">
        <f>AO14*AO13</f>
        <v>0</v>
      </c>
      <c r="AP15" s="25">
        <f>AP13*AP14</f>
        <v>0</v>
      </c>
    </row>
    <row r="16" spans="1:42" ht="15.75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 t="s">
        <v>40</v>
      </c>
      <c r="M16" s="4"/>
      <c r="N16" s="4"/>
      <c r="O16" s="5"/>
      <c r="P16" s="4"/>
      <c r="Q16" s="4"/>
      <c r="R16" s="5"/>
      <c r="S16" s="5"/>
      <c r="T16" s="5"/>
      <c r="U16" s="5"/>
      <c r="V16" s="5"/>
      <c r="W16" s="4"/>
      <c r="X16" s="4"/>
      <c r="Y16" s="4"/>
      <c r="Z16" s="4"/>
      <c r="AA16" s="4"/>
      <c r="AB16" s="4"/>
      <c r="AC16" s="5"/>
      <c r="AD16" s="6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47">
        <f>SUM(M15:AP15)</f>
        <v>2012.9505000000004</v>
      </c>
      <c r="AP16" s="48"/>
    </row>
    <row r="17" spans="1:42" ht="35.25" customHeight="1" thickBot="1">
      <c r="A17" s="49" t="s">
        <v>51</v>
      </c>
      <c r="B17" s="49"/>
      <c r="C17" s="49"/>
      <c r="D17" s="49"/>
      <c r="E17" s="49"/>
      <c r="F17" s="49"/>
      <c r="G17" s="1"/>
      <c r="H17" s="50" t="s">
        <v>0</v>
      </c>
      <c r="I17" s="50"/>
      <c r="J17" s="50"/>
      <c r="K17" s="50"/>
      <c r="L17" s="2" t="s">
        <v>1</v>
      </c>
      <c r="M17" s="3">
        <v>33</v>
      </c>
      <c r="N17" s="4"/>
      <c r="O17" s="5"/>
      <c r="P17" s="4"/>
      <c r="Q17" s="4"/>
      <c r="R17" s="5"/>
      <c r="S17" s="5"/>
      <c r="T17" s="5"/>
      <c r="U17" s="5"/>
      <c r="V17" s="5"/>
      <c r="W17" s="4"/>
      <c r="X17" s="4"/>
      <c r="Y17" s="4"/>
      <c r="Z17" s="4"/>
      <c r="AA17" s="4"/>
      <c r="AB17" s="4"/>
      <c r="AC17" s="5"/>
      <c r="AD17" s="6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15.75">
      <c r="A18" s="7"/>
      <c r="B18" s="7"/>
      <c r="C18" s="7"/>
      <c r="D18" s="7"/>
      <c r="E18" s="7"/>
      <c r="F18" s="51" t="s">
        <v>44</v>
      </c>
      <c r="G18" s="51"/>
      <c r="H18" s="51"/>
      <c r="I18" s="51"/>
      <c r="J18" s="51"/>
      <c r="K18" s="51"/>
      <c r="L18" s="4"/>
      <c r="M18" s="4"/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4"/>
      <c r="AC18" s="5"/>
      <c r="AD18" s="6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81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8" t="s">
        <v>2</v>
      </c>
      <c r="M19" s="9" t="s">
        <v>3</v>
      </c>
      <c r="N19" s="9" t="s">
        <v>4</v>
      </c>
      <c r="O19" s="10" t="s">
        <v>5</v>
      </c>
      <c r="P19" s="9" t="s">
        <v>6</v>
      </c>
      <c r="Q19" s="9" t="s">
        <v>7</v>
      </c>
      <c r="R19" s="10" t="s">
        <v>8</v>
      </c>
      <c r="S19" s="10" t="s">
        <v>9</v>
      </c>
      <c r="T19" s="10" t="s">
        <v>10</v>
      </c>
      <c r="U19" s="10" t="s">
        <v>11</v>
      </c>
      <c r="V19" s="10" t="s">
        <v>12</v>
      </c>
      <c r="W19" s="9" t="s">
        <v>13</v>
      </c>
      <c r="X19" s="9" t="s">
        <v>14</v>
      </c>
      <c r="Y19" s="9" t="s">
        <v>15</v>
      </c>
      <c r="Z19" s="9" t="s">
        <v>16</v>
      </c>
      <c r="AA19" s="9" t="s">
        <v>56</v>
      </c>
      <c r="AB19" s="9" t="s">
        <v>17</v>
      </c>
      <c r="AC19" s="10" t="s">
        <v>18</v>
      </c>
      <c r="AD19" s="10" t="s">
        <v>19</v>
      </c>
      <c r="AE19" s="9" t="s">
        <v>20</v>
      </c>
      <c r="AF19" s="11" t="s">
        <v>21</v>
      </c>
      <c r="AG19" s="11" t="s">
        <v>22</v>
      </c>
      <c r="AH19" s="11" t="s">
        <v>23</v>
      </c>
      <c r="AI19" s="12" t="s">
        <v>24</v>
      </c>
      <c r="AJ19" s="11" t="s">
        <v>25</v>
      </c>
      <c r="AK19" s="11" t="s">
        <v>58</v>
      </c>
      <c r="AL19" s="11" t="s">
        <v>26</v>
      </c>
      <c r="AM19" s="11" t="s">
        <v>27</v>
      </c>
      <c r="AN19" s="12" t="s">
        <v>28</v>
      </c>
      <c r="AO19" s="11" t="s">
        <v>57</v>
      </c>
      <c r="AP19" s="13" t="s">
        <v>29</v>
      </c>
    </row>
    <row r="20" spans="1:4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4" t="s">
        <v>30</v>
      </c>
      <c r="M20" s="15"/>
      <c r="N20" s="15"/>
      <c r="O20" s="16"/>
      <c r="P20" s="15"/>
      <c r="Q20" s="15">
        <v>3.9E-2</v>
      </c>
      <c r="R20" s="16"/>
      <c r="S20" s="16">
        <v>2E-3</v>
      </c>
      <c r="T20" s="16">
        <v>4.0000000000000001E-3</v>
      </c>
      <c r="U20" s="16">
        <v>2E-3</v>
      </c>
      <c r="V20" s="17">
        <v>0.01</v>
      </c>
      <c r="W20" s="18"/>
      <c r="X20" s="18"/>
      <c r="Y20" s="15"/>
      <c r="Z20" s="15"/>
      <c r="AA20" s="15"/>
      <c r="AB20" s="15"/>
      <c r="AC20" s="16"/>
      <c r="AD20" s="19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30" t="s">
        <v>41</v>
      </c>
      <c r="M21" s="15"/>
      <c r="N21" s="15"/>
      <c r="O21" s="44">
        <v>4.9200000000000001E-2</v>
      </c>
      <c r="P21" s="15">
        <v>0.03</v>
      </c>
      <c r="Q21" s="15">
        <v>2.1999999999999999E-2</v>
      </c>
      <c r="R21" s="15">
        <v>3.0000000000000001E-3</v>
      </c>
      <c r="S21" s="15">
        <v>5.0000000000000001E-4</v>
      </c>
      <c r="T21" s="15">
        <v>8.0000000000000004E-4</v>
      </c>
      <c r="U21" s="15">
        <v>2E-3</v>
      </c>
      <c r="V21" s="46">
        <v>0.01</v>
      </c>
      <c r="W21" s="15"/>
      <c r="X21" s="15"/>
      <c r="Y21" s="15"/>
      <c r="Z21" s="15"/>
      <c r="AA21" s="15"/>
      <c r="AB21" s="15"/>
      <c r="AC21" s="16"/>
      <c r="AD21" s="19"/>
      <c r="AE21" s="21"/>
      <c r="AF21" s="20"/>
      <c r="AG21" s="20"/>
      <c r="AH21" s="20"/>
      <c r="AI21" s="20"/>
      <c r="AJ21" s="34"/>
      <c r="AK21" s="20"/>
      <c r="AL21" s="20"/>
      <c r="AM21" s="20"/>
      <c r="AN21" s="20"/>
      <c r="AO21" s="20"/>
      <c r="AP21" s="20"/>
    </row>
    <row r="22" spans="1:4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4" t="s">
        <v>3</v>
      </c>
      <c r="M22" s="15">
        <v>0.08</v>
      </c>
      <c r="N22" s="15"/>
      <c r="O22" s="16"/>
      <c r="P22" s="15"/>
      <c r="Q22" s="15"/>
      <c r="R22" s="16"/>
      <c r="S22" s="16"/>
      <c r="T22" s="16"/>
      <c r="U22" s="16"/>
      <c r="V22" s="17"/>
      <c r="W22" s="18"/>
      <c r="X22" s="18"/>
      <c r="Y22" s="15"/>
      <c r="Z22" s="15"/>
      <c r="AA22" s="15"/>
      <c r="AB22" s="15"/>
      <c r="AC22" s="16"/>
      <c r="AD22" s="19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4" t="s">
        <v>59</v>
      </c>
      <c r="M23" s="15"/>
      <c r="N23" s="15"/>
      <c r="O23" s="16"/>
      <c r="P23" s="15"/>
      <c r="Q23" s="15"/>
      <c r="R23" s="16"/>
      <c r="S23" s="16"/>
      <c r="T23" s="16"/>
      <c r="U23" s="16"/>
      <c r="V23" s="17"/>
      <c r="W23" s="18"/>
      <c r="X23" s="18"/>
      <c r="Y23" s="15">
        <v>0.01</v>
      </c>
      <c r="Z23" s="15"/>
      <c r="AA23" s="15"/>
      <c r="AB23" s="15"/>
      <c r="AC23" s="16"/>
      <c r="AD23" s="19"/>
      <c r="AE23" s="20">
        <v>4.7500000000000001E-2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15.75">
      <c r="A24" s="7"/>
      <c r="B24" s="7"/>
      <c r="C24" s="50" t="s">
        <v>32</v>
      </c>
      <c r="D24" s="50"/>
      <c r="E24" s="50"/>
      <c r="F24" s="50"/>
      <c r="G24" s="50"/>
      <c r="H24" s="50"/>
      <c r="I24" s="50"/>
      <c r="J24" s="7"/>
      <c r="K24" s="7"/>
      <c r="L24" s="14"/>
      <c r="M24" s="15"/>
      <c r="N24" s="15"/>
      <c r="O24" s="16"/>
      <c r="P24" s="15"/>
      <c r="Q24" s="15"/>
      <c r="R24" s="16"/>
      <c r="S24" s="16"/>
      <c r="T24" s="16"/>
      <c r="U24" s="16"/>
      <c r="V24" s="17"/>
      <c r="W24" s="18"/>
      <c r="X24" s="18"/>
      <c r="Y24" s="15"/>
      <c r="Z24" s="15"/>
      <c r="AA24" s="15"/>
      <c r="AB24" s="15"/>
      <c r="AC24" s="16"/>
      <c r="AD24" s="19"/>
      <c r="AE24" s="20"/>
      <c r="AF24" s="20"/>
      <c r="AG24" s="20"/>
      <c r="AH24" s="34"/>
      <c r="AI24" s="20"/>
      <c r="AJ24" s="20"/>
      <c r="AK24" s="20"/>
      <c r="AL24" s="20"/>
      <c r="AM24" s="20"/>
      <c r="AN24" s="20"/>
      <c r="AO24" s="20"/>
      <c r="AP24" s="20"/>
    </row>
    <row r="25" spans="1:42" ht="15.75">
      <c r="A25" s="7"/>
      <c r="B25" s="50" t="s">
        <v>33</v>
      </c>
      <c r="C25" s="50"/>
      <c r="D25" s="50"/>
      <c r="E25" s="50"/>
      <c r="F25" s="50"/>
      <c r="G25" s="50"/>
      <c r="H25" s="50"/>
      <c r="I25" s="50"/>
      <c r="J25" s="50"/>
      <c r="K25" s="7"/>
      <c r="L25" s="30"/>
      <c r="M25" s="15"/>
      <c r="N25" s="15"/>
      <c r="O25" s="16"/>
      <c r="P25" s="15"/>
      <c r="Q25" s="15"/>
      <c r="R25" s="16"/>
      <c r="S25" s="16"/>
      <c r="T25" s="16"/>
      <c r="U25" s="16"/>
      <c r="V25" s="17"/>
      <c r="W25" s="18"/>
      <c r="X25" s="18"/>
      <c r="Y25" s="15"/>
      <c r="Z25" s="15"/>
      <c r="AA25" s="15"/>
      <c r="AB25" s="15"/>
      <c r="AC25" s="16"/>
      <c r="AD25" s="19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15.75">
      <c r="A26" s="7"/>
      <c r="B26" s="7"/>
      <c r="C26" s="22" t="s">
        <v>34</v>
      </c>
      <c r="D26" s="23">
        <v>25</v>
      </c>
      <c r="E26" s="24" t="s">
        <v>34</v>
      </c>
      <c r="F26" s="23" t="str">
        <f>F10</f>
        <v>май</v>
      </c>
      <c r="G26" s="24">
        <v>20</v>
      </c>
      <c r="H26" s="23">
        <v>21</v>
      </c>
      <c r="I26" s="24" t="s">
        <v>35</v>
      </c>
      <c r="J26" s="7"/>
      <c r="K26" s="7"/>
      <c r="L26" s="30"/>
      <c r="M26" s="15"/>
      <c r="N26" s="15"/>
      <c r="O26" s="16"/>
      <c r="P26" s="15"/>
      <c r="Q26" s="15"/>
      <c r="R26" s="16"/>
      <c r="S26" s="16"/>
      <c r="T26" s="16"/>
      <c r="U26" s="16"/>
      <c r="V26" s="17"/>
      <c r="W26" s="18"/>
      <c r="X26" s="18"/>
      <c r="Y26" s="15"/>
      <c r="Z26" s="15"/>
      <c r="AA26" s="15"/>
      <c r="AB26" s="15"/>
      <c r="AC26" s="16"/>
      <c r="AD26" s="19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30"/>
      <c r="M27" s="15"/>
      <c r="N27" s="15"/>
      <c r="O27" s="16"/>
      <c r="P27" s="15"/>
      <c r="Q27" s="15"/>
      <c r="R27" s="16"/>
      <c r="S27" s="16"/>
      <c r="T27" s="16"/>
      <c r="U27" s="16"/>
      <c r="V27" s="17"/>
      <c r="W27" s="18"/>
      <c r="X27" s="18"/>
      <c r="Y27" s="15"/>
      <c r="Z27" s="15"/>
      <c r="AA27" s="15"/>
      <c r="AB27" s="15"/>
      <c r="AC27" s="16"/>
      <c r="AD27" s="19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5" t="s">
        <v>36</v>
      </c>
      <c r="M28" s="26">
        <f>SUM(M20:M27)</f>
        <v>0.08</v>
      </c>
      <c r="N28" s="26">
        <f t="shared" ref="N28:AE28" si="3">SUM(N20:N27)</f>
        <v>0</v>
      </c>
      <c r="O28" s="27">
        <f t="shared" si="3"/>
        <v>4.9200000000000001E-2</v>
      </c>
      <c r="P28" s="26">
        <f t="shared" si="3"/>
        <v>0.03</v>
      </c>
      <c r="Q28" s="26">
        <f t="shared" si="3"/>
        <v>6.0999999999999999E-2</v>
      </c>
      <c r="R28" s="27">
        <f t="shared" si="3"/>
        <v>3.0000000000000001E-3</v>
      </c>
      <c r="S28" s="27">
        <f t="shared" si="3"/>
        <v>2.5000000000000001E-3</v>
      </c>
      <c r="T28" s="27">
        <f t="shared" si="3"/>
        <v>4.8000000000000004E-3</v>
      </c>
      <c r="U28" s="27">
        <f t="shared" si="3"/>
        <v>4.0000000000000001E-3</v>
      </c>
      <c r="V28" s="27">
        <f t="shared" si="3"/>
        <v>0.02</v>
      </c>
      <c r="W28" s="26">
        <f t="shared" si="3"/>
        <v>0</v>
      </c>
      <c r="X28" s="26">
        <f t="shared" si="3"/>
        <v>0</v>
      </c>
      <c r="Y28" s="26">
        <f t="shared" si="3"/>
        <v>0.01</v>
      </c>
      <c r="Z28" s="26">
        <f t="shared" si="3"/>
        <v>0</v>
      </c>
      <c r="AA28" s="26">
        <f>AA20+AA21+AA22+AA23+AA24+AA25+AA26+AA27</f>
        <v>0</v>
      </c>
      <c r="AB28" s="26">
        <f t="shared" si="3"/>
        <v>0</v>
      </c>
      <c r="AC28" s="27">
        <f t="shared" si="3"/>
        <v>0</v>
      </c>
      <c r="AD28" s="27">
        <f t="shared" si="3"/>
        <v>0</v>
      </c>
      <c r="AE28" s="26">
        <f t="shared" si="3"/>
        <v>4.7500000000000001E-2</v>
      </c>
      <c r="AF28" s="26">
        <f>SUM(AF20:AF27)</f>
        <v>0</v>
      </c>
      <c r="AG28" s="26">
        <f>SUM(AG20:AG27)</f>
        <v>0</v>
      </c>
      <c r="AH28" s="26">
        <f t="shared" ref="AH28:AO28" si="4">SUM(AH20:AH27)</f>
        <v>0</v>
      </c>
      <c r="AI28" s="26">
        <f t="shared" si="4"/>
        <v>0</v>
      </c>
      <c r="AJ28" s="26">
        <f t="shared" si="4"/>
        <v>0</v>
      </c>
      <c r="AK28" s="26">
        <f t="shared" si="4"/>
        <v>0</v>
      </c>
      <c r="AL28" s="26">
        <f t="shared" si="4"/>
        <v>0</v>
      </c>
      <c r="AM28" s="26">
        <f t="shared" si="4"/>
        <v>0</v>
      </c>
      <c r="AN28" s="26">
        <f t="shared" si="4"/>
        <v>0</v>
      </c>
      <c r="AO28" s="26">
        <f t="shared" si="4"/>
        <v>0</v>
      </c>
      <c r="AP28" s="26">
        <f>SUM(AP20:AP27)</f>
        <v>0</v>
      </c>
    </row>
    <row r="29" spans="1:4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5" t="s">
        <v>37</v>
      </c>
      <c r="M29" s="28">
        <f>M17*M28</f>
        <v>2.64</v>
      </c>
      <c r="N29" s="28">
        <f>M17*N28</f>
        <v>0</v>
      </c>
      <c r="O29" s="29">
        <f>M17*O28</f>
        <v>1.6235999999999999</v>
      </c>
      <c r="P29" s="28">
        <f>M17*P28</f>
        <v>0.99</v>
      </c>
      <c r="Q29" s="28">
        <f>M17*Q28</f>
        <v>2.0129999999999999</v>
      </c>
      <c r="R29" s="29">
        <f>M17*R28</f>
        <v>9.9000000000000005E-2</v>
      </c>
      <c r="S29" s="29">
        <f>M17*S28</f>
        <v>8.2500000000000004E-2</v>
      </c>
      <c r="T29" s="29">
        <f>M17*T28</f>
        <v>0.15840000000000001</v>
      </c>
      <c r="U29" s="29">
        <f>M17*U28</f>
        <v>0.13200000000000001</v>
      </c>
      <c r="V29" s="29">
        <f>M17*V28</f>
        <v>0.66</v>
      </c>
      <c r="W29" s="28">
        <f>M17*W28</f>
        <v>0</v>
      </c>
      <c r="X29" s="28">
        <f>M17*X28</f>
        <v>0</v>
      </c>
      <c r="Y29" s="28">
        <f>M17*Y28</f>
        <v>0.33</v>
      </c>
      <c r="Z29" s="28">
        <f>M17*Z28</f>
        <v>0</v>
      </c>
      <c r="AA29" s="28">
        <f>M17*AA28</f>
        <v>0</v>
      </c>
      <c r="AB29" s="28">
        <f>M17*AB28</f>
        <v>0</v>
      </c>
      <c r="AC29" s="28">
        <f>M17*AC28</f>
        <v>0</v>
      </c>
      <c r="AD29" s="29">
        <f>M17*AD28</f>
        <v>0</v>
      </c>
      <c r="AE29" s="28">
        <f>M17*AE28</f>
        <v>1.5675000000000001</v>
      </c>
      <c r="AF29" s="28">
        <f>M17*AF28</f>
        <v>0</v>
      </c>
      <c r="AG29" s="20">
        <f>AG28*M17</f>
        <v>0</v>
      </c>
      <c r="AH29" s="20">
        <f>AH28*M17</f>
        <v>0</v>
      </c>
      <c r="AI29" s="20">
        <f>AI28*M17</f>
        <v>0</v>
      </c>
      <c r="AJ29" s="20">
        <f>AJ28*M17</f>
        <v>0</v>
      </c>
      <c r="AK29" s="20">
        <f>AK28*M17</f>
        <v>0</v>
      </c>
      <c r="AL29" s="20">
        <f>M17*AL28</f>
        <v>0</v>
      </c>
      <c r="AM29" s="20">
        <f>AM28*M17</f>
        <v>0</v>
      </c>
      <c r="AN29" s="20">
        <f>AN28*M17</f>
        <v>0</v>
      </c>
      <c r="AO29" s="20">
        <f>AO28*M17</f>
        <v>0</v>
      </c>
      <c r="AP29" s="28">
        <f>M17*AP28</f>
        <v>0</v>
      </c>
    </row>
    <row r="30" spans="1:4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5" t="s">
        <v>38</v>
      </c>
      <c r="M30" s="30">
        <v>50</v>
      </c>
      <c r="N30" s="30">
        <v>200</v>
      </c>
      <c r="O30" s="31">
        <v>400</v>
      </c>
      <c r="P30" s="30">
        <v>35</v>
      </c>
      <c r="Q30" s="30">
        <v>35</v>
      </c>
      <c r="R30" s="31">
        <v>170</v>
      </c>
      <c r="S30" s="31">
        <v>35</v>
      </c>
      <c r="T30" s="31">
        <v>45</v>
      </c>
      <c r="U30" s="31">
        <v>15</v>
      </c>
      <c r="V30" s="31">
        <v>95</v>
      </c>
      <c r="W30" s="30">
        <v>8</v>
      </c>
      <c r="X30" s="30">
        <v>650</v>
      </c>
      <c r="Y30" s="30">
        <v>50</v>
      </c>
      <c r="Z30" s="30">
        <v>45</v>
      </c>
      <c r="AA30" s="30">
        <v>80</v>
      </c>
      <c r="AB30" s="30">
        <v>110</v>
      </c>
      <c r="AC30" s="31">
        <v>88</v>
      </c>
      <c r="AD30" s="19">
        <v>100</v>
      </c>
      <c r="AE30" s="20">
        <v>650</v>
      </c>
      <c r="AF30" s="20">
        <v>50</v>
      </c>
      <c r="AG30" s="20">
        <v>70</v>
      </c>
      <c r="AH30" s="20">
        <v>85</v>
      </c>
      <c r="AI30" s="20">
        <v>65</v>
      </c>
      <c r="AJ30" s="20">
        <v>30</v>
      </c>
      <c r="AK30" s="20">
        <v>430</v>
      </c>
      <c r="AL30" s="20">
        <v>70</v>
      </c>
      <c r="AM30" s="20">
        <v>60</v>
      </c>
      <c r="AN30" s="20">
        <v>160</v>
      </c>
      <c r="AO30" s="20">
        <v>175</v>
      </c>
      <c r="AP30" s="20">
        <v>45</v>
      </c>
    </row>
    <row r="31" spans="1:4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5" t="s">
        <v>39</v>
      </c>
      <c r="M31" s="25">
        <f t="shared" ref="M31:X31" si="5">M29*M30</f>
        <v>132</v>
      </c>
      <c r="N31" s="25">
        <f t="shared" si="5"/>
        <v>0</v>
      </c>
      <c r="O31" s="32">
        <f t="shared" si="5"/>
        <v>649.43999999999994</v>
      </c>
      <c r="P31" s="25">
        <f t="shared" si="5"/>
        <v>34.65</v>
      </c>
      <c r="Q31" s="25">
        <f t="shared" si="5"/>
        <v>70.454999999999998</v>
      </c>
      <c r="R31" s="32">
        <f t="shared" si="5"/>
        <v>16.830000000000002</v>
      </c>
      <c r="S31" s="32">
        <f t="shared" si="5"/>
        <v>2.8875000000000002</v>
      </c>
      <c r="T31" s="32">
        <f t="shared" si="5"/>
        <v>7.128000000000001</v>
      </c>
      <c r="U31" s="32">
        <f t="shared" si="5"/>
        <v>1.98</v>
      </c>
      <c r="V31" s="32">
        <f t="shared" si="5"/>
        <v>62.7</v>
      </c>
      <c r="W31" s="25">
        <f t="shared" si="5"/>
        <v>0</v>
      </c>
      <c r="X31" s="33">
        <f t="shared" si="5"/>
        <v>0</v>
      </c>
      <c r="Y31" s="33">
        <f>Y29*Y30</f>
        <v>16.5</v>
      </c>
      <c r="Z31" s="25">
        <f t="shared" ref="Z31:AD31" si="6">Z29*Z30</f>
        <v>0</v>
      </c>
      <c r="AA31" s="25">
        <f t="shared" si="6"/>
        <v>0</v>
      </c>
      <c r="AB31" s="25">
        <f t="shared" si="6"/>
        <v>0</v>
      </c>
      <c r="AC31" s="32">
        <f t="shared" si="6"/>
        <v>0</v>
      </c>
      <c r="AD31" s="32">
        <f t="shared" si="6"/>
        <v>0</v>
      </c>
      <c r="AE31" s="25">
        <f>AE29*AE30</f>
        <v>1018.8750000000001</v>
      </c>
      <c r="AF31" s="25">
        <f t="shared" ref="AF31:AO31" si="7">AF29*AF30</f>
        <v>0</v>
      </c>
      <c r="AG31" s="25">
        <f t="shared" si="7"/>
        <v>0</v>
      </c>
      <c r="AH31" s="25">
        <f t="shared" si="7"/>
        <v>0</v>
      </c>
      <c r="AI31" s="25">
        <f t="shared" si="7"/>
        <v>0</v>
      </c>
      <c r="AJ31" s="25">
        <f t="shared" si="7"/>
        <v>0</v>
      </c>
      <c r="AK31" s="25">
        <f t="shared" si="7"/>
        <v>0</v>
      </c>
      <c r="AL31" s="25">
        <f t="shared" si="7"/>
        <v>0</v>
      </c>
      <c r="AM31" s="25">
        <f t="shared" si="7"/>
        <v>0</v>
      </c>
      <c r="AN31" s="25">
        <f t="shared" si="7"/>
        <v>0</v>
      </c>
      <c r="AO31" s="25">
        <f t="shared" si="7"/>
        <v>0</v>
      </c>
      <c r="AP31" s="35">
        <f>AP29*AP30</f>
        <v>0</v>
      </c>
    </row>
    <row r="32" spans="1:42" ht="15.75" thickBo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4" t="s">
        <v>40</v>
      </c>
      <c r="M32" s="4"/>
      <c r="N32" s="4"/>
      <c r="O32" s="5"/>
      <c r="P32" s="4"/>
      <c r="Q32" s="4"/>
      <c r="R32" s="5"/>
      <c r="S32" s="5"/>
      <c r="T32" s="5"/>
      <c r="U32" s="5"/>
      <c r="V32" s="5"/>
      <c r="W32" s="4"/>
      <c r="X32" s="4"/>
      <c r="Y32" s="4"/>
      <c r="Z32" s="4"/>
      <c r="AA32" s="4"/>
      <c r="AB32" s="4"/>
      <c r="AC32" s="5"/>
      <c r="AD32" s="6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47">
        <f>SUM(M31:AP31)</f>
        <v>2013.4455000000003</v>
      </c>
      <c r="AP32" s="48"/>
    </row>
    <row r="33" spans="1:42" ht="34.5" customHeight="1" thickBot="1">
      <c r="A33" s="49" t="str">
        <f>A17</f>
        <v>Директор:</v>
      </c>
      <c r="B33" s="49"/>
      <c r="C33" s="49"/>
      <c r="D33" s="49"/>
      <c r="E33" s="49"/>
      <c r="F33" s="49"/>
      <c r="G33" s="1"/>
      <c r="H33" s="50" t="s">
        <v>0</v>
      </c>
      <c r="I33" s="50"/>
      <c r="J33" s="50"/>
      <c r="K33" s="50"/>
      <c r="L33" s="2" t="s">
        <v>1</v>
      </c>
      <c r="M33" s="3">
        <v>33</v>
      </c>
      <c r="N33" s="4"/>
      <c r="O33" s="5"/>
      <c r="P33" s="4"/>
      <c r="Q33" s="4"/>
      <c r="R33" s="5"/>
      <c r="S33" s="5"/>
      <c r="T33" s="5"/>
      <c r="U33" s="5"/>
      <c r="V33" s="5"/>
      <c r="W33" s="4"/>
      <c r="X33" s="4"/>
      <c r="Y33" s="4"/>
      <c r="Z33" s="4"/>
      <c r="AA33" s="4"/>
      <c r="AB33" s="4"/>
      <c r="AC33" s="5"/>
      <c r="AD33" s="6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ht="15.75">
      <c r="A34" s="7"/>
      <c r="B34" s="7"/>
      <c r="C34" s="7"/>
      <c r="D34" s="7"/>
      <c r="E34" s="7"/>
      <c r="F34" s="51" t="s">
        <v>44</v>
      </c>
      <c r="G34" s="51"/>
      <c r="H34" s="51"/>
      <c r="I34" s="51"/>
      <c r="J34" s="51"/>
      <c r="K34" s="51"/>
      <c r="L34" s="4"/>
      <c r="M34" s="4"/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4"/>
      <c r="AC34" s="5"/>
      <c r="AD34" s="6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ht="81.7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8" t="s">
        <v>2</v>
      </c>
      <c r="M35" s="9" t="s">
        <v>3</v>
      </c>
      <c r="N35" s="9" t="s">
        <v>4</v>
      </c>
      <c r="O35" s="10" t="s">
        <v>5</v>
      </c>
      <c r="P35" s="9" t="s">
        <v>6</v>
      </c>
      <c r="Q35" s="9" t="s">
        <v>7</v>
      </c>
      <c r="R35" s="10" t="s">
        <v>8</v>
      </c>
      <c r="S35" s="10" t="s">
        <v>9</v>
      </c>
      <c r="T35" s="10" t="s">
        <v>10</v>
      </c>
      <c r="U35" s="10" t="s">
        <v>11</v>
      </c>
      <c r="V35" s="10" t="s">
        <v>12</v>
      </c>
      <c r="W35" s="9" t="s">
        <v>13</v>
      </c>
      <c r="X35" s="9" t="s">
        <v>14</v>
      </c>
      <c r="Y35" s="9" t="s">
        <v>15</v>
      </c>
      <c r="Z35" s="9" t="s">
        <v>16</v>
      </c>
      <c r="AA35" s="9" t="s">
        <v>56</v>
      </c>
      <c r="AB35" s="9" t="s">
        <v>17</v>
      </c>
      <c r="AC35" s="10" t="s">
        <v>18</v>
      </c>
      <c r="AD35" s="10" t="s">
        <v>19</v>
      </c>
      <c r="AE35" s="9" t="s">
        <v>20</v>
      </c>
      <c r="AF35" s="11" t="s">
        <v>21</v>
      </c>
      <c r="AG35" s="11" t="s">
        <v>22</v>
      </c>
      <c r="AH35" s="11" t="s">
        <v>23</v>
      </c>
      <c r="AI35" s="12" t="s">
        <v>24</v>
      </c>
      <c r="AJ35" s="11" t="s">
        <v>25</v>
      </c>
      <c r="AK35" s="11" t="s">
        <v>58</v>
      </c>
      <c r="AL35" s="11" t="s">
        <v>26</v>
      </c>
      <c r="AM35" s="11" t="s">
        <v>27</v>
      </c>
      <c r="AN35" s="12" t="s">
        <v>28</v>
      </c>
      <c r="AO35" s="11" t="s">
        <v>57</v>
      </c>
      <c r="AP35" s="13" t="s">
        <v>29</v>
      </c>
    </row>
    <row r="36" spans="1:4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4" t="s">
        <v>30</v>
      </c>
      <c r="M36" s="15"/>
      <c r="N36" s="15"/>
      <c r="O36" s="16"/>
      <c r="P36" s="15"/>
      <c r="Q36" s="15">
        <v>3.9E-2</v>
      </c>
      <c r="R36" s="16"/>
      <c r="S36" s="16">
        <v>0.02</v>
      </c>
      <c r="T36" s="16">
        <v>6.5000000000000002E-2</v>
      </c>
      <c r="U36" s="16">
        <v>2E-3</v>
      </c>
      <c r="V36" s="17">
        <v>0.01</v>
      </c>
      <c r="W36" s="18"/>
      <c r="X36" s="18"/>
      <c r="Y36" s="15"/>
      <c r="Z36" s="15"/>
      <c r="AA36" s="15"/>
      <c r="AB36" s="15"/>
      <c r="AC36" s="16"/>
      <c r="AD36" s="19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30" t="s">
        <v>42</v>
      </c>
      <c r="M37" s="15"/>
      <c r="N37" s="15"/>
      <c r="O37" s="44"/>
      <c r="P37" s="15">
        <v>0.04</v>
      </c>
      <c r="Q37" s="15"/>
      <c r="R37" s="15"/>
      <c r="S37" s="15"/>
      <c r="T37" s="15"/>
      <c r="U37" s="15">
        <v>2E-3</v>
      </c>
      <c r="V37" s="44"/>
      <c r="W37" s="15"/>
      <c r="X37" s="15"/>
      <c r="Y37" s="15"/>
      <c r="Z37" s="15"/>
      <c r="AA37" s="15"/>
      <c r="AB37" s="15"/>
      <c r="AC37" s="44"/>
      <c r="AD37" s="45">
        <v>0.27300000000000002</v>
      </c>
      <c r="AE37" s="20"/>
      <c r="AF37" s="20"/>
      <c r="AG37" s="20"/>
      <c r="AH37" s="20"/>
      <c r="AI37" s="20"/>
      <c r="AJ37" s="34"/>
      <c r="AK37" s="20"/>
      <c r="AL37" s="20"/>
      <c r="AM37" s="20"/>
      <c r="AN37" s="20"/>
      <c r="AO37" s="20"/>
      <c r="AP37" s="20">
        <v>0.3</v>
      </c>
    </row>
    <row r="38" spans="1:4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4" t="s">
        <v>43</v>
      </c>
      <c r="M38" s="15">
        <v>0.08</v>
      </c>
      <c r="N38" s="15"/>
      <c r="O38" s="16"/>
      <c r="P38" s="15"/>
      <c r="Q38" s="15"/>
      <c r="R38" s="16"/>
      <c r="S38" s="16"/>
      <c r="T38" s="16"/>
      <c r="U38" s="16"/>
      <c r="V38" s="17"/>
      <c r="W38" s="18"/>
      <c r="X38" s="18"/>
      <c r="Y38" s="15"/>
      <c r="Z38" s="15"/>
      <c r="AA38" s="15"/>
      <c r="AB38" s="15"/>
      <c r="AC38" s="16"/>
      <c r="AD38" s="19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4"/>
      <c r="M39" s="15"/>
      <c r="N39" s="15"/>
      <c r="O39" s="16"/>
      <c r="P39" s="15"/>
      <c r="Q39" s="15"/>
      <c r="R39" s="16"/>
      <c r="S39" s="16"/>
      <c r="T39" s="16"/>
      <c r="U39" s="16"/>
      <c r="V39" s="17"/>
      <c r="W39" s="18"/>
      <c r="X39" s="18"/>
      <c r="Y39" s="15"/>
      <c r="Z39" s="15"/>
      <c r="AA39" s="15"/>
      <c r="AB39" s="15"/>
      <c r="AC39" s="16"/>
      <c r="AD39" s="19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5.75">
      <c r="A40" s="7"/>
      <c r="B40" s="7"/>
      <c r="C40" s="50" t="s">
        <v>32</v>
      </c>
      <c r="D40" s="50"/>
      <c r="E40" s="50"/>
      <c r="F40" s="50"/>
      <c r="G40" s="50"/>
      <c r="H40" s="50"/>
      <c r="I40" s="50"/>
      <c r="J40" s="7"/>
      <c r="K40" s="7"/>
      <c r="L40" s="14" t="s">
        <v>17</v>
      </c>
      <c r="M40" s="15"/>
      <c r="N40" s="15"/>
      <c r="O40" s="16"/>
      <c r="P40" s="15"/>
      <c r="Q40" s="15"/>
      <c r="R40" s="16"/>
      <c r="S40" s="16"/>
      <c r="T40" s="16"/>
      <c r="U40" s="16"/>
      <c r="V40" s="17"/>
      <c r="W40" s="18"/>
      <c r="X40" s="18"/>
      <c r="Y40" s="15"/>
      <c r="Z40" s="15"/>
      <c r="AA40" s="15"/>
      <c r="AB40" s="15">
        <v>0.08</v>
      </c>
      <c r="AC40" s="16"/>
      <c r="AD40" s="19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5.75">
      <c r="A41" s="7"/>
      <c r="B41" s="50" t="s">
        <v>33</v>
      </c>
      <c r="C41" s="50"/>
      <c r="D41" s="50"/>
      <c r="E41" s="50"/>
      <c r="F41" s="50"/>
      <c r="G41" s="50"/>
      <c r="H41" s="50"/>
      <c r="I41" s="50"/>
      <c r="J41" s="50"/>
      <c r="K41" s="7"/>
      <c r="L41" s="30"/>
      <c r="M41" s="15"/>
      <c r="N41" s="15"/>
      <c r="O41" s="16"/>
      <c r="P41" s="15"/>
      <c r="Q41" s="15"/>
      <c r="R41" s="16"/>
      <c r="S41" s="16"/>
      <c r="T41" s="16"/>
      <c r="U41" s="16"/>
      <c r="V41" s="17"/>
      <c r="W41" s="18"/>
      <c r="X41" s="18"/>
      <c r="Y41" s="15"/>
      <c r="Z41" s="15"/>
      <c r="AA41" s="15"/>
      <c r="AB41" s="15"/>
      <c r="AC41" s="16"/>
      <c r="AD41" s="19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5.75">
      <c r="A42" s="7"/>
      <c r="B42" s="7"/>
      <c r="C42" s="22" t="s">
        <v>34</v>
      </c>
      <c r="D42" s="23">
        <v>26</v>
      </c>
      <c r="E42" s="24" t="s">
        <v>34</v>
      </c>
      <c r="F42" s="23" t="str">
        <f>F10</f>
        <v>май</v>
      </c>
      <c r="G42" s="24">
        <v>20</v>
      </c>
      <c r="H42" s="23">
        <v>21</v>
      </c>
      <c r="I42" s="24" t="s">
        <v>35</v>
      </c>
      <c r="J42" s="7"/>
      <c r="K42" s="7"/>
      <c r="L42" s="30"/>
      <c r="M42" s="15"/>
      <c r="N42" s="15"/>
      <c r="O42" s="16"/>
      <c r="P42" s="15"/>
      <c r="Q42" s="15"/>
      <c r="R42" s="16"/>
      <c r="S42" s="16"/>
      <c r="T42" s="16"/>
      <c r="U42" s="16"/>
      <c r="V42" s="17"/>
      <c r="W42" s="18"/>
      <c r="X42" s="18"/>
      <c r="Y42" s="15"/>
      <c r="Z42" s="15"/>
      <c r="AA42" s="15"/>
      <c r="AB42" s="15"/>
      <c r="AC42" s="16"/>
      <c r="AD42" s="19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30"/>
      <c r="M43" s="15"/>
      <c r="N43" s="15"/>
      <c r="O43" s="16"/>
      <c r="P43" s="15"/>
      <c r="Q43" s="15"/>
      <c r="R43" s="16"/>
      <c r="S43" s="16"/>
      <c r="T43" s="16"/>
      <c r="U43" s="16"/>
      <c r="V43" s="17"/>
      <c r="W43" s="18"/>
      <c r="X43" s="18"/>
      <c r="Y43" s="15"/>
      <c r="Z43" s="15"/>
      <c r="AA43" s="15"/>
      <c r="AB43" s="15"/>
      <c r="AC43" s="16"/>
      <c r="AD43" s="19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25" t="s">
        <v>36</v>
      </c>
      <c r="M44" s="26">
        <f>SUM(M36:M43)</f>
        <v>0.08</v>
      </c>
      <c r="N44" s="26">
        <f t="shared" ref="N44:AE44" si="8">SUM(N36:N43)</f>
        <v>0</v>
      </c>
      <c r="O44" s="27">
        <f t="shared" si="8"/>
        <v>0</v>
      </c>
      <c r="P44" s="26">
        <f t="shared" si="8"/>
        <v>0.04</v>
      </c>
      <c r="Q44" s="26">
        <f t="shared" si="8"/>
        <v>3.9E-2</v>
      </c>
      <c r="R44" s="27">
        <f t="shared" si="8"/>
        <v>0</v>
      </c>
      <c r="S44" s="27">
        <f t="shared" si="8"/>
        <v>0.02</v>
      </c>
      <c r="T44" s="27">
        <f t="shared" si="8"/>
        <v>6.5000000000000002E-2</v>
      </c>
      <c r="U44" s="27">
        <f t="shared" si="8"/>
        <v>4.0000000000000001E-3</v>
      </c>
      <c r="V44" s="27">
        <f t="shared" si="8"/>
        <v>0.01</v>
      </c>
      <c r="W44" s="26">
        <f t="shared" si="8"/>
        <v>0</v>
      </c>
      <c r="X44" s="26">
        <f t="shared" si="8"/>
        <v>0</v>
      </c>
      <c r="Y44" s="26">
        <f t="shared" si="8"/>
        <v>0</v>
      </c>
      <c r="Z44" s="26">
        <f t="shared" si="8"/>
        <v>0</v>
      </c>
      <c r="AA44" s="26">
        <f>AA36+AA37+AA38+AA39+AA40+AA41+AA42+AA43</f>
        <v>0</v>
      </c>
      <c r="AB44" s="26">
        <f t="shared" si="8"/>
        <v>0.08</v>
      </c>
      <c r="AC44" s="27">
        <f t="shared" si="8"/>
        <v>0</v>
      </c>
      <c r="AD44" s="27">
        <f t="shared" si="8"/>
        <v>0.27300000000000002</v>
      </c>
      <c r="AE44" s="26">
        <f t="shared" si="8"/>
        <v>0</v>
      </c>
      <c r="AF44" s="26">
        <f>SUM(AF36:AF43)</f>
        <v>0</v>
      </c>
      <c r="AG44" s="26">
        <f>SUM(AG36:AG43)</f>
        <v>0</v>
      </c>
      <c r="AH44" s="26">
        <f t="shared" ref="AH44:AO44" si="9">SUM(AH36:AH43)</f>
        <v>0</v>
      </c>
      <c r="AI44" s="26">
        <f t="shared" si="9"/>
        <v>0</v>
      </c>
      <c r="AJ44" s="26">
        <f t="shared" si="9"/>
        <v>0</v>
      </c>
      <c r="AK44" s="26">
        <f t="shared" si="9"/>
        <v>0</v>
      </c>
      <c r="AL44" s="26">
        <f t="shared" si="9"/>
        <v>0</v>
      </c>
      <c r="AM44" s="26">
        <f t="shared" si="9"/>
        <v>0</v>
      </c>
      <c r="AN44" s="26">
        <f t="shared" si="9"/>
        <v>0</v>
      </c>
      <c r="AO44" s="26">
        <f t="shared" si="9"/>
        <v>0</v>
      </c>
      <c r="AP44" s="26">
        <f>SUM(AP36:AP43)</f>
        <v>0.3</v>
      </c>
    </row>
    <row r="45" spans="1:4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25" t="s">
        <v>37</v>
      </c>
      <c r="M45" s="28">
        <f>M33*M44</f>
        <v>2.64</v>
      </c>
      <c r="N45" s="28">
        <f>M33*N44</f>
        <v>0</v>
      </c>
      <c r="O45" s="29">
        <f>M33*O44</f>
        <v>0</v>
      </c>
      <c r="P45" s="28">
        <f>M33*P44</f>
        <v>1.32</v>
      </c>
      <c r="Q45" s="28">
        <f>M33*Q44</f>
        <v>1.2869999999999999</v>
      </c>
      <c r="R45" s="29">
        <f>M33*R44</f>
        <v>0</v>
      </c>
      <c r="S45" s="29">
        <f>M33*S44</f>
        <v>0.66</v>
      </c>
      <c r="T45" s="29">
        <f>M33*T44</f>
        <v>2.145</v>
      </c>
      <c r="U45" s="29">
        <f>M33*U44</f>
        <v>0.13200000000000001</v>
      </c>
      <c r="V45" s="29">
        <f>M33*V44</f>
        <v>0.33</v>
      </c>
      <c r="W45" s="28">
        <f>M33*W44</f>
        <v>0</v>
      </c>
      <c r="X45" s="28">
        <f>M33*X44</f>
        <v>0</v>
      </c>
      <c r="Y45" s="28">
        <f>M33*Y44</f>
        <v>0</v>
      </c>
      <c r="Z45" s="28">
        <f>M33*Z44</f>
        <v>0</v>
      </c>
      <c r="AA45" s="28">
        <f>M33*AA44</f>
        <v>0</v>
      </c>
      <c r="AB45" s="28">
        <f>M33*AB44</f>
        <v>2.64</v>
      </c>
      <c r="AC45" s="28">
        <f>M33*AC44</f>
        <v>0</v>
      </c>
      <c r="AD45" s="29">
        <f>M33*AD44</f>
        <v>9.0090000000000003</v>
      </c>
      <c r="AE45" s="28">
        <f>M33*AE44</f>
        <v>0</v>
      </c>
      <c r="AF45" s="28">
        <f>M33*AF44</f>
        <v>0</v>
      </c>
      <c r="AG45" s="20">
        <f>AG44*M33</f>
        <v>0</v>
      </c>
      <c r="AH45" s="20">
        <f>AH44*M33</f>
        <v>0</v>
      </c>
      <c r="AI45" s="20">
        <f>AI44*M33</f>
        <v>0</v>
      </c>
      <c r="AJ45" s="20">
        <f>AJ44*M33</f>
        <v>0</v>
      </c>
      <c r="AK45" s="20">
        <f>AK44*M33</f>
        <v>0</v>
      </c>
      <c r="AL45" s="20">
        <f>M33*AL44</f>
        <v>0</v>
      </c>
      <c r="AM45" s="20">
        <f>AM44*M33</f>
        <v>0</v>
      </c>
      <c r="AN45" s="20">
        <f>AN44*M33</f>
        <v>0</v>
      </c>
      <c r="AO45" s="20">
        <f>AO44*M33</f>
        <v>0</v>
      </c>
      <c r="AP45" s="28">
        <f>M33*AP44</f>
        <v>9.9</v>
      </c>
    </row>
    <row r="46" spans="1:4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25" t="s">
        <v>38</v>
      </c>
      <c r="M46" s="30">
        <v>50</v>
      </c>
      <c r="N46" s="30">
        <v>200</v>
      </c>
      <c r="O46" s="31">
        <v>400</v>
      </c>
      <c r="P46" s="30">
        <v>35</v>
      </c>
      <c r="Q46" s="30">
        <v>35</v>
      </c>
      <c r="R46" s="31">
        <v>170</v>
      </c>
      <c r="S46" s="31">
        <v>35</v>
      </c>
      <c r="T46" s="31">
        <v>45</v>
      </c>
      <c r="U46" s="31">
        <v>15</v>
      </c>
      <c r="V46" s="31">
        <v>95</v>
      </c>
      <c r="W46" s="30">
        <v>8</v>
      </c>
      <c r="X46" s="30">
        <v>650</v>
      </c>
      <c r="Y46" s="30">
        <v>50</v>
      </c>
      <c r="Z46" s="30">
        <v>45</v>
      </c>
      <c r="AA46" s="30">
        <v>80</v>
      </c>
      <c r="AB46" s="30">
        <v>110</v>
      </c>
      <c r="AC46" s="31">
        <v>88</v>
      </c>
      <c r="AD46" s="19">
        <v>100</v>
      </c>
      <c r="AE46" s="20">
        <v>650</v>
      </c>
      <c r="AF46" s="20">
        <v>50</v>
      </c>
      <c r="AG46" s="20">
        <v>70</v>
      </c>
      <c r="AH46" s="20">
        <v>85</v>
      </c>
      <c r="AI46" s="20">
        <v>65</v>
      </c>
      <c r="AJ46" s="20">
        <v>30</v>
      </c>
      <c r="AK46" s="20">
        <v>430</v>
      </c>
      <c r="AL46" s="20">
        <v>70</v>
      </c>
      <c r="AM46" s="20">
        <v>60</v>
      </c>
      <c r="AN46" s="20">
        <v>160</v>
      </c>
      <c r="AO46" s="20">
        <v>175</v>
      </c>
      <c r="AP46" s="20">
        <v>45</v>
      </c>
    </row>
    <row r="47" spans="1:4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5" t="s">
        <v>39</v>
      </c>
      <c r="M47" s="25">
        <f t="shared" ref="M47:X47" si="10">M45*M46</f>
        <v>132</v>
      </c>
      <c r="N47" s="25">
        <f t="shared" si="10"/>
        <v>0</v>
      </c>
      <c r="O47" s="32">
        <f t="shared" si="10"/>
        <v>0</v>
      </c>
      <c r="P47" s="25">
        <f t="shared" si="10"/>
        <v>46.2</v>
      </c>
      <c r="Q47" s="25">
        <f t="shared" si="10"/>
        <v>45.044999999999995</v>
      </c>
      <c r="R47" s="32">
        <f t="shared" si="10"/>
        <v>0</v>
      </c>
      <c r="S47" s="32">
        <f t="shared" si="10"/>
        <v>23.1</v>
      </c>
      <c r="T47" s="32">
        <f t="shared" si="10"/>
        <v>96.525000000000006</v>
      </c>
      <c r="U47" s="32">
        <f t="shared" si="10"/>
        <v>1.98</v>
      </c>
      <c r="V47" s="32">
        <f t="shared" si="10"/>
        <v>31.35</v>
      </c>
      <c r="W47" s="25">
        <f t="shared" si="10"/>
        <v>0</v>
      </c>
      <c r="X47" s="33">
        <f t="shared" si="10"/>
        <v>0</v>
      </c>
      <c r="Y47" s="33">
        <f>Y45*Y46</f>
        <v>0</v>
      </c>
      <c r="Z47" s="25">
        <f t="shared" ref="Z47:AD47" si="11">Z45*Z46</f>
        <v>0</v>
      </c>
      <c r="AA47" s="25">
        <f t="shared" si="11"/>
        <v>0</v>
      </c>
      <c r="AB47" s="25">
        <f t="shared" si="11"/>
        <v>290.40000000000003</v>
      </c>
      <c r="AC47" s="32">
        <f t="shared" si="11"/>
        <v>0</v>
      </c>
      <c r="AD47" s="32">
        <f t="shared" si="11"/>
        <v>900.90000000000009</v>
      </c>
      <c r="AE47" s="25">
        <f>AE45*AE46</f>
        <v>0</v>
      </c>
      <c r="AF47" s="25">
        <f t="shared" ref="AF47:AO47" si="12">AF45*AF46</f>
        <v>0</v>
      </c>
      <c r="AG47" s="25">
        <f t="shared" si="12"/>
        <v>0</v>
      </c>
      <c r="AH47" s="25">
        <f t="shared" si="12"/>
        <v>0</v>
      </c>
      <c r="AI47" s="25">
        <f t="shared" si="12"/>
        <v>0</v>
      </c>
      <c r="AJ47" s="25">
        <f t="shared" si="12"/>
        <v>0</v>
      </c>
      <c r="AK47" s="25">
        <f t="shared" si="12"/>
        <v>0</v>
      </c>
      <c r="AL47" s="25">
        <f t="shared" si="12"/>
        <v>0</v>
      </c>
      <c r="AM47" s="25">
        <f t="shared" si="12"/>
        <v>0</v>
      </c>
      <c r="AN47" s="25">
        <f t="shared" si="12"/>
        <v>0</v>
      </c>
      <c r="AO47" s="25">
        <f t="shared" si="12"/>
        <v>0</v>
      </c>
      <c r="AP47" s="35">
        <f>AP45*AP46</f>
        <v>445.5</v>
      </c>
    </row>
    <row r="48" spans="1:42" ht="15.75" thickBo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4" t="s">
        <v>40</v>
      </c>
      <c r="M48" s="4"/>
      <c r="N48" s="4"/>
      <c r="O48" s="5"/>
      <c r="P48" s="4"/>
      <c r="Q48" s="4"/>
      <c r="R48" s="5"/>
      <c r="S48" s="5"/>
      <c r="T48" s="5"/>
      <c r="U48" s="5"/>
      <c r="V48" s="5"/>
      <c r="W48" s="4"/>
      <c r="X48" s="4"/>
      <c r="Y48" s="4"/>
      <c r="Z48" s="4"/>
      <c r="AA48" s="4"/>
      <c r="AB48" s="4"/>
      <c r="AC48" s="5"/>
      <c r="AD48" s="6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47">
        <f>SUM(M47:AP47)</f>
        <v>2013.0000000000002</v>
      </c>
      <c r="AP48" s="48"/>
    </row>
    <row r="49" spans="1:42" ht="30.75" customHeight="1" thickBot="1">
      <c r="A49" s="49" t="str">
        <f>A33</f>
        <v>Директор:</v>
      </c>
      <c r="B49" s="49"/>
      <c r="C49" s="49"/>
      <c r="D49" s="49"/>
      <c r="E49" s="49"/>
      <c r="F49" s="49"/>
      <c r="G49" s="1"/>
      <c r="H49" s="50" t="s">
        <v>0</v>
      </c>
      <c r="I49" s="50"/>
      <c r="J49" s="50"/>
      <c r="K49" s="50"/>
      <c r="L49" s="2" t="s">
        <v>1</v>
      </c>
      <c r="M49" s="3">
        <v>33</v>
      </c>
      <c r="N49" s="4"/>
      <c r="O49" s="5"/>
      <c r="P49" s="4"/>
      <c r="Q49" s="4"/>
      <c r="R49" s="5"/>
      <c r="S49" s="5"/>
      <c r="T49" s="5"/>
      <c r="U49" s="5"/>
      <c r="V49" s="5"/>
      <c r="W49" s="4"/>
      <c r="X49" s="4"/>
      <c r="Y49" s="4"/>
      <c r="Z49" s="4"/>
      <c r="AA49" s="4"/>
      <c r="AB49" s="4"/>
      <c r="AC49" s="5"/>
      <c r="AD49" s="6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ht="15.75">
      <c r="A50" s="7"/>
      <c r="B50" s="7"/>
      <c r="C50" s="7"/>
      <c r="D50" s="7"/>
      <c r="E50" s="7"/>
      <c r="F50" s="51" t="s">
        <v>44</v>
      </c>
      <c r="G50" s="51"/>
      <c r="H50" s="51"/>
      <c r="I50" s="51"/>
      <c r="J50" s="51"/>
      <c r="K50" s="51"/>
      <c r="L50" s="4"/>
      <c r="M50" s="4"/>
      <c r="N50" s="4"/>
      <c r="O50" s="5"/>
      <c r="P50" s="4"/>
      <c r="Q50" s="4"/>
      <c r="R50" s="5"/>
      <c r="S50" s="5"/>
      <c r="T50" s="5"/>
      <c r="U50" s="5"/>
      <c r="V50" s="5"/>
      <c r="W50" s="4"/>
      <c r="X50" s="4"/>
      <c r="Y50" s="4"/>
      <c r="Z50" s="4"/>
      <c r="AA50" s="4"/>
      <c r="AB50" s="4"/>
      <c r="AC50" s="5"/>
      <c r="AD50" s="6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81.7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8" t="s">
        <v>2</v>
      </c>
      <c r="M51" s="9" t="s">
        <v>3</v>
      </c>
      <c r="N51" s="9" t="s">
        <v>4</v>
      </c>
      <c r="O51" s="10" t="s">
        <v>5</v>
      </c>
      <c r="P51" s="9" t="s">
        <v>6</v>
      </c>
      <c r="Q51" s="9" t="s">
        <v>7</v>
      </c>
      <c r="R51" s="10" t="s">
        <v>8</v>
      </c>
      <c r="S51" s="10" t="s">
        <v>9</v>
      </c>
      <c r="T51" s="10" t="s">
        <v>10</v>
      </c>
      <c r="U51" s="10" t="s">
        <v>11</v>
      </c>
      <c r="V51" s="10" t="s">
        <v>12</v>
      </c>
      <c r="W51" s="9" t="s">
        <v>13</v>
      </c>
      <c r="X51" s="9" t="s">
        <v>14</v>
      </c>
      <c r="Y51" s="9" t="s">
        <v>15</v>
      </c>
      <c r="Z51" s="9" t="s">
        <v>16</v>
      </c>
      <c r="AA51" s="9" t="s">
        <v>56</v>
      </c>
      <c r="AB51" s="9" t="s">
        <v>17</v>
      </c>
      <c r="AC51" s="10" t="s">
        <v>18</v>
      </c>
      <c r="AD51" s="10" t="s">
        <v>19</v>
      </c>
      <c r="AE51" s="9" t="s">
        <v>20</v>
      </c>
      <c r="AF51" s="11" t="s">
        <v>21</v>
      </c>
      <c r="AG51" s="11" t="s">
        <v>22</v>
      </c>
      <c r="AH51" s="11" t="s">
        <v>23</v>
      </c>
      <c r="AI51" s="12" t="s">
        <v>24</v>
      </c>
      <c r="AJ51" s="11" t="s">
        <v>25</v>
      </c>
      <c r="AK51" s="11" t="s">
        <v>58</v>
      </c>
      <c r="AL51" s="11" t="s">
        <v>26</v>
      </c>
      <c r="AM51" s="11" t="s">
        <v>27</v>
      </c>
      <c r="AN51" s="12" t="s">
        <v>28</v>
      </c>
      <c r="AO51" s="11" t="s">
        <v>57</v>
      </c>
      <c r="AP51" s="13" t="s">
        <v>29</v>
      </c>
    </row>
    <row r="52" spans="1:4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14" t="s">
        <v>30</v>
      </c>
      <c r="M52" s="15"/>
      <c r="N52" s="15"/>
      <c r="O52" s="16"/>
      <c r="P52" s="15"/>
      <c r="Q52" s="15">
        <v>3.9E-2</v>
      </c>
      <c r="R52" s="16"/>
      <c r="S52" s="16">
        <v>0.02</v>
      </c>
      <c r="T52" s="16">
        <v>6.5000000000000002E-2</v>
      </c>
      <c r="U52" s="16">
        <v>2E-3</v>
      </c>
      <c r="V52" s="17">
        <v>0.01</v>
      </c>
      <c r="W52" s="18"/>
      <c r="X52" s="18"/>
      <c r="Y52" s="15"/>
      <c r="Z52" s="15"/>
      <c r="AA52" s="15"/>
      <c r="AB52" s="15"/>
      <c r="AC52" s="16"/>
      <c r="AD52" s="19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24.7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14" t="s">
        <v>31</v>
      </c>
      <c r="M53" s="15"/>
      <c r="N53" s="15">
        <v>4.4499999999999998E-2</v>
      </c>
      <c r="O53" s="16"/>
      <c r="P53" s="15"/>
      <c r="Q53" s="15"/>
      <c r="R53" s="16"/>
      <c r="S53" s="16"/>
      <c r="T53" s="16">
        <v>0.01</v>
      </c>
      <c r="U53" s="16">
        <v>2E-3</v>
      </c>
      <c r="V53" s="16">
        <v>0.01</v>
      </c>
      <c r="W53" s="15"/>
      <c r="X53" s="15"/>
      <c r="Y53" s="15"/>
      <c r="Z53" s="15"/>
      <c r="AA53" s="15"/>
      <c r="AB53" s="15"/>
      <c r="AC53" s="16">
        <v>0.08</v>
      </c>
      <c r="AD53" s="19"/>
      <c r="AE53" s="21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4" t="s">
        <v>3</v>
      </c>
      <c r="M54" s="15">
        <v>0.08</v>
      </c>
      <c r="N54" s="15"/>
      <c r="O54" s="16"/>
      <c r="P54" s="15"/>
      <c r="Q54" s="15"/>
      <c r="R54" s="16"/>
      <c r="S54" s="16"/>
      <c r="T54" s="16"/>
      <c r="U54" s="16"/>
      <c r="V54" s="17"/>
      <c r="W54" s="18"/>
      <c r="X54" s="18"/>
      <c r="Y54" s="15"/>
      <c r="Z54" s="15"/>
      <c r="AA54" s="15"/>
      <c r="AB54" s="15"/>
      <c r="AC54" s="16"/>
      <c r="AD54" s="19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14" t="s">
        <v>20</v>
      </c>
      <c r="M55" s="15"/>
      <c r="N55" s="15"/>
      <c r="O55" s="16"/>
      <c r="P55" s="15"/>
      <c r="Q55" s="15"/>
      <c r="R55" s="16"/>
      <c r="S55" s="16"/>
      <c r="T55" s="16"/>
      <c r="U55" s="16"/>
      <c r="V55" s="17"/>
      <c r="W55" s="18"/>
      <c r="X55" s="18"/>
      <c r="Y55" s="15">
        <v>2.3E-2</v>
      </c>
      <c r="Z55" s="15"/>
      <c r="AA55" s="15"/>
      <c r="AB55" s="15"/>
      <c r="AC55" s="16"/>
      <c r="AD55" s="19"/>
      <c r="AE55" s="20">
        <v>0.05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ht="15.75">
      <c r="A56" s="7"/>
      <c r="B56" s="7"/>
      <c r="C56" s="50" t="s">
        <v>32</v>
      </c>
      <c r="D56" s="50"/>
      <c r="E56" s="50"/>
      <c r="F56" s="50"/>
      <c r="G56" s="50"/>
      <c r="H56" s="50"/>
      <c r="I56" s="50"/>
      <c r="J56" s="7"/>
      <c r="K56" s="7"/>
      <c r="L56" s="14"/>
      <c r="M56" s="15"/>
      <c r="N56" s="15"/>
      <c r="O56" s="16"/>
      <c r="P56" s="15"/>
      <c r="Q56" s="15"/>
      <c r="R56" s="16"/>
      <c r="S56" s="16"/>
      <c r="T56" s="16"/>
      <c r="U56" s="16"/>
      <c r="V56" s="17"/>
      <c r="W56" s="18"/>
      <c r="X56" s="18"/>
      <c r="Y56" s="15"/>
      <c r="Z56" s="15"/>
      <c r="AA56" s="15"/>
      <c r="AB56" s="15"/>
      <c r="AC56" s="16"/>
      <c r="AD56" s="19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ht="15.75">
      <c r="A57" s="7"/>
      <c r="B57" s="50" t="s">
        <v>33</v>
      </c>
      <c r="C57" s="50"/>
      <c r="D57" s="50"/>
      <c r="E57" s="50"/>
      <c r="F57" s="50"/>
      <c r="G57" s="50"/>
      <c r="H57" s="50"/>
      <c r="I57" s="50"/>
      <c r="J57" s="50"/>
      <c r="K57" s="7"/>
      <c r="L57" s="30"/>
      <c r="M57" s="15"/>
      <c r="N57" s="15"/>
      <c r="O57" s="16"/>
      <c r="P57" s="15"/>
      <c r="Q57" s="15"/>
      <c r="R57" s="16"/>
      <c r="S57" s="16"/>
      <c r="T57" s="16"/>
      <c r="U57" s="16"/>
      <c r="V57" s="17"/>
      <c r="W57" s="18"/>
      <c r="X57" s="18"/>
      <c r="Y57" s="15"/>
      <c r="Z57" s="15"/>
      <c r="AA57" s="15"/>
      <c r="AB57" s="15"/>
      <c r="AC57" s="16"/>
      <c r="AD57" s="19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5.75">
      <c r="A58" s="7"/>
      <c r="B58" s="7"/>
      <c r="C58" s="22" t="s">
        <v>34</v>
      </c>
      <c r="D58" s="23">
        <v>27</v>
      </c>
      <c r="E58" s="24" t="s">
        <v>34</v>
      </c>
      <c r="F58" s="23" t="str">
        <f>F10</f>
        <v>май</v>
      </c>
      <c r="G58" s="24">
        <v>20</v>
      </c>
      <c r="H58" s="23">
        <v>21</v>
      </c>
      <c r="I58" s="24" t="s">
        <v>35</v>
      </c>
      <c r="J58" s="7"/>
      <c r="K58" s="7"/>
      <c r="L58" s="30"/>
      <c r="M58" s="15"/>
      <c r="N58" s="15"/>
      <c r="O58" s="16"/>
      <c r="P58" s="15"/>
      <c r="Q58" s="15"/>
      <c r="R58" s="16"/>
      <c r="S58" s="16"/>
      <c r="T58" s="16"/>
      <c r="U58" s="16"/>
      <c r="V58" s="17"/>
      <c r="W58" s="18"/>
      <c r="X58" s="18"/>
      <c r="Y58" s="15"/>
      <c r="Z58" s="15"/>
      <c r="AA58" s="15"/>
      <c r="AB58" s="15"/>
      <c r="AC58" s="16"/>
      <c r="AD58" s="19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30"/>
      <c r="M59" s="15"/>
      <c r="N59" s="15"/>
      <c r="O59" s="16"/>
      <c r="P59" s="15"/>
      <c r="Q59" s="15"/>
      <c r="R59" s="16"/>
      <c r="S59" s="16"/>
      <c r="T59" s="16"/>
      <c r="U59" s="16"/>
      <c r="V59" s="17"/>
      <c r="W59" s="18"/>
      <c r="X59" s="18"/>
      <c r="Y59" s="15"/>
      <c r="Z59" s="15"/>
      <c r="AA59" s="15"/>
      <c r="AB59" s="15"/>
      <c r="AC59" s="16"/>
      <c r="AD59" s="19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25" t="s">
        <v>36</v>
      </c>
      <c r="M60" s="26">
        <f>SUM(M52:M59)</f>
        <v>0.08</v>
      </c>
      <c r="N60" s="26">
        <f t="shared" ref="N60:AE60" si="13">SUM(N52:N59)</f>
        <v>4.4499999999999998E-2</v>
      </c>
      <c r="O60" s="27">
        <f t="shared" si="13"/>
        <v>0</v>
      </c>
      <c r="P60" s="26">
        <f t="shared" si="13"/>
        <v>0</v>
      </c>
      <c r="Q60" s="26">
        <f t="shared" si="13"/>
        <v>3.9E-2</v>
      </c>
      <c r="R60" s="27">
        <f t="shared" si="13"/>
        <v>0</v>
      </c>
      <c r="S60" s="27">
        <f t="shared" si="13"/>
        <v>0.02</v>
      </c>
      <c r="T60" s="27">
        <f t="shared" si="13"/>
        <v>7.4999999999999997E-2</v>
      </c>
      <c r="U60" s="27">
        <f t="shared" si="13"/>
        <v>4.0000000000000001E-3</v>
      </c>
      <c r="V60" s="27">
        <f t="shared" si="13"/>
        <v>0.02</v>
      </c>
      <c r="W60" s="26">
        <f t="shared" si="13"/>
        <v>0</v>
      </c>
      <c r="X60" s="26">
        <f t="shared" si="13"/>
        <v>0</v>
      </c>
      <c r="Y60" s="26">
        <f t="shared" si="13"/>
        <v>2.3E-2</v>
      </c>
      <c r="Z60" s="26">
        <f t="shared" si="13"/>
        <v>0</v>
      </c>
      <c r="AA60" s="26">
        <f>AA52+AA53+AA54+AA55+AA56+AA57+AA58+AA59</f>
        <v>0</v>
      </c>
      <c r="AB60" s="26">
        <f t="shared" si="13"/>
        <v>0</v>
      </c>
      <c r="AC60" s="27">
        <f t="shared" si="13"/>
        <v>0.08</v>
      </c>
      <c r="AD60" s="27">
        <f t="shared" si="13"/>
        <v>0</v>
      </c>
      <c r="AE60" s="26">
        <f t="shared" si="13"/>
        <v>0.05</v>
      </c>
      <c r="AF60" s="26">
        <f>SUM(AF52:AF59)</f>
        <v>0</v>
      </c>
      <c r="AG60" s="26">
        <f>SUM(AG52:AG59)</f>
        <v>0</v>
      </c>
      <c r="AH60" s="26">
        <f t="shared" ref="AH60:AO60" si="14">SUM(AH52:AH59)</f>
        <v>0</v>
      </c>
      <c r="AI60" s="26">
        <f t="shared" si="14"/>
        <v>0</v>
      </c>
      <c r="AJ60" s="26">
        <f t="shared" si="14"/>
        <v>0</v>
      </c>
      <c r="AK60" s="26">
        <f t="shared" si="14"/>
        <v>0</v>
      </c>
      <c r="AL60" s="26">
        <f t="shared" si="14"/>
        <v>0</v>
      </c>
      <c r="AM60" s="26">
        <f t="shared" si="14"/>
        <v>0</v>
      </c>
      <c r="AN60" s="26">
        <f t="shared" si="14"/>
        <v>0</v>
      </c>
      <c r="AO60" s="26">
        <f t="shared" si="14"/>
        <v>0</v>
      </c>
      <c r="AP60" s="26">
        <f>SUM(AP52:AP59)</f>
        <v>0</v>
      </c>
    </row>
    <row r="61" spans="1:4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25" t="s">
        <v>37</v>
      </c>
      <c r="M61" s="28">
        <f>M49*M60</f>
        <v>2.64</v>
      </c>
      <c r="N61" s="28">
        <f>M49*N60</f>
        <v>1.4684999999999999</v>
      </c>
      <c r="O61" s="29">
        <f>M49*O60</f>
        <v>0</v>
      </c>
      <c r="P61" s="28">
        <f>M49*P60</f>
        <v>0</v>
      </c>
      <c r="Q61" s="28">
        <f>M49*Q60</f>
        <v>1.2869999999999999</v>
      </c>
      <c r="R61" s="29">
        <f>M49*R60</f>
        <v>0</v>
      </c>
      <c r="S61" s="29">
        <f>M49*S60</f>
        <v>0.66</v>
      </c>
      <c r="T61" s="29">
        <f>M49*T60</f>
        <v>2.4750000000000001</v>
      </c>
      <c r="U61" s="29">
        <f>M49*U60</f>
        <v>0.13200000000000001</v>
      </c>
      <c r="V61" s="29">
        <f>M49*V60</f>
        <v>0.66</v>
      </c>
      <c r="W61" s="28">
        <f>M49*W60</f>
        <v>0</v>
      </c>
      <c r="X61" s="28">
        <f>M49*X60</f>
        <v>0</v>
      </c>
      <c r="Y61" s="28">
        <f>M49*Y60</f>
        <v>0.75900000000000001</v>
      </c>
      <c r="Z61" s="28">
        <f>M49*Z60</f>
        <v>0</v>
      </c>
      <c r="AA61" s="28">
        <f>M49*AA60</f>
        <v>0</v>
      </c>
      <c r="AB61" s="28">
        <f>M49*AB60</f>
        <v>0</v>
      </c>
      <c r="AC61" s="28">
        <f>M49*AC60</f>
        <v>2.64</v>
      </c>
      <c r="AD61" s="29">
        <f>M49*AD60</f>
        <v>0</v>
      </c>
      <c r="AE61" s="28">
        <f>M49*AE60</f>
        <v>1.6500000000000001</v>
      </c>
      <c r="AF61" s="28">
        <f>M49*AF60</f>
        <v>0</v>
      </c>
      <c r="AG61" s="20">
        <f>AG60*M49</f>
        <v>0</v>
      </c>
      <c r="AH61" s="20">
        <f>AH60*M49</f>
        <v>0</v>
      </c>
      <c r="AI61" s="20">
        <f>AI60*M49</f>
        <v>0</v>
      </c>
      <c r="AJ61" s="20">
        <f>AJ60*M49</f>
        <v>0</v>
      </c>
      <c r="AK61" s="20">
        <f>AK60*M49</f>
        <v>0</v>
      </c>
      <c r="AL61" s="20">
        <f>M49*AL60</f>
        <v>0</v>
      </c>
      <c r="AM61" s="20">
        <f>AM60*M49</f>
        <v>0</v>
      </c>
      <c r="AN61" s="20">
        <f>AN60*M49</f>
        <v>0</v>
      </c>
      <c r="AO61" s="20">
        <f>AO60*M49</f>
        <v>0</v>
      </c>
      <c r="AP61" s="28">
        <f>M49*AP60</f>
        <v>0</v>
      </c>
    </row>
    <row r="62" spans="1:4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25" t="s">
        <v>38</v>
      </c>
      <c r="M62" s="30">
        <v>50</v>
      </c>
      <c r="N62" s="30">
        <v>200</v>
      </c>
      <c r="O62" s="31">
        <v>400</v>
      </c>
      <c r="P62" s="30">
        <v>35</v>
      </c>
      <c r="Q62" s="30">
        <v>35</v>
      </c>
      <c r="R62" s="31">
        <v>170</v>
      </c>
      <c r="S62" s="31">
        <v>35</v>
      </c>
      <c r="T62" s="31">
        <v>45</v>
      </c>
      <c r="U62" s="31">
        <v>15</v>
      </c>
      <c r="V62" s="31">
        <v>95</v>
      </c>
      <c r="W62" s="30">
        <v>8</v>
      </c>
      <c r="X62" s="30">
        <v>650</v>
      </c>
      <c r="Y62" s="30">
        <v>50</v>
      </c>
      <c r="Z62" s="30">
        <v>45</v>
      </c>
      <c r="AA62" s="30">
        <v>80</v>
      </c>
      <c r="AB62" s="30">
        <v>110</v>
      </c>
      <c r="AC62" s="31">
        <v>88</v>
      </c>
      <c r="AD62" s="19">
        <v>100</v>
      </c>
      <c r="AE62" s="20">
        <v>650</v>
      </c>
      <c r="AF62" s="20">
        <v>50</v>
      </c>
      <c r="AG62" s="20">
        <v>70</v>
      </c>
      <c r="AH62" s="20">
        <v>85</v>
      </c>
      <c r="AI62" s="20">
        <v>65</v>
      </c>
      <c r="AJ62" s="20">
        <v>30</v>
      </c>
      <c r="AK62" s="20">
        <v>430</v>
      </c>
      <c r="AL62" s="20">
        <v>70</v>
      </c>
      <c r="AM62" s="20">
        <v>60</v>
      </c>
      <c r="AN62" s="20">
        <v>160</v>
      </c>
      <c r="AO62" s="20">
        <v>175</v>
      </c>
      <c r="AP62" s="20">
        <v>45</v>
      </c>
    </row>
    <row r="63" spans="1:4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25" t="s">
        <v>39</v>
      </c>
      <c r="M63" s="25">
        <f t="shared" ref="M63:X63" si="15">M61*M62</f>
        <v>132</v>
      </c>
      <c r="N63" s="25">
        <f t="shared" si="15"/>
        <v>293.7</v>
      </c>
      <c r="O63" s="32">
        <f t="shared" si="15"/>
        <v>0</v>
      </c>
      <c r="P63" s="25">
        <f t="shared" si="15"/>
        <v>0</v>
      </c>
      <c r="Q63" s="25">
        <f t="shared" si="15"/>
        <v>45.044999999999995</v>
      </c>
      <c r="R63" s="32">
        <f t="shared" si="15"/>
        <v>0</v>
      </c>
      <c r="S63" s="32">
        <f t="shared" si="15"/>
        <v>23.1</v>
      </c>
      <c r="T63" s="32">
        <f t="shared" si="15"/>
        <v>111.375</v>
      </c>
      <c r="U63" s="32">
        <f t="shared" si="15"/>
        <v>1.98</v>
      </c>
      <c r="V63" s="32">
        <f t="shared" si="15"/>
        <v>62.7</v>
      </c>
      <c r="W63" s="25">
        <f t="shared" si="15"/>
        <v>0</v>
      </c>
      <c r="X63" s="33">
        <f t="shared" si="15"/>
        <v>0</v>
      </c>
      <c r="Y63" s="33">
        <f>Y61*Y62</f>
        <v>37.950000000000003</v>
      </c>
      <c r="Z63" s="25">
        <f t="shared" ref="Z63:AD63" si="16">Z61*Z62</f>
        <v>0</v>
      </c>
      <c r="AA63" s="25">
        <f t="shared" si="16"/>
        <v>0</v>
      </c>
      <c r="AB63" s="25">
        <f t="shared" si="16"/>
        <v>0</v>
      </c>
      <c r="AC63" s="32">
        <f t="shared" si="16"/>
        <v>232.32000000000002</v>
      </c>
      <c r="AD63" s="32">
        <f t="shared" si="16"/>
        <v>0</v>
      </c>
      <c r="AE63" s="25">
        <f>AE61*AE62</f>
        <v>1072.5</v>
      </c>
      <c r="AF63" s="25">
        <f t="shared" ref="AF63:AO63" si="17">AF61*AF62</f>
        <v>0</v>
      </c>
      <c r="AG63" s="25">
        <f t="shared" si="17"/>
        <v>0</v>
      </c>
      <c r="AH63" s="25">
        <f t="shared" si="17"/>
        <v>0</v>
      </c>
      <c r="AI63" s="25">
        <f t="shared" si="17"/>
        <v>0</v>
      </c>
      <c r="AJ63" s="25">
        <f t="shared" si="17"/>
        <v>0</v>
      </c>
      <c r="AK63" s="25">
        <f t="shared" si="17"/>
        <v>0</v>
      </c>
      <c r="AL63" s="25">
        <f t="shared" si="17"/>
        <v>0</v>
      </c>
      <c r="AM63" s="25">
        <f t="shared" si="17"/>
        <v>0</v>
      </c>
      <c r="AN63" s="25">
        <f t="shared" si="17"/>
        <v>0</v>
      </c>
      <c r="AO63" s="25">
        <f t="shared" si="17"/>
        <v>0</v>
      </c>
      <c r="AP63" s="35">
        <f>AP61*AP62</f>
        <v>0</v>
      </c>
    </row>
    <row r="64" spans="1:42" ht="15.75" thickBo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4" t="s">
        <v>40</v>
      </c>
      <c r="M64" s="4"/>
      <c r="N64" s="4"/>
      <c r="O64" s="5"/>
      <c r="P64" s="4"/>
      <c r="Q64" s="4"/>
      <c r="R64" s="5"/>
      <c r="S64" s="5"/>
      <c r="T64" s="5"/>
      <c r="U64" s="5"/>
      <c r="V64" s="5"/>
      <c r="W64" s="4"/>
      <c r="X64" s="4"/>
      <c r="Y64" s="4"/>
      <c r="Z64" s="4"/>
      <c r="AA64" s="4"/>
      <c r="AB64" s="4"/>
      <c r="AC64" s="5"/>
      <c r="AD64" s="6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47">
        <f>SUM(M63:AP63)</f>
        <v>2012.67</v>
      </c>
      <c r="AP64" s="48"/>
    </row>
    <row r="65" spans="1:42" s="43" customFormat="1" ht="33" customHeight="1" thickBot="1">
      <c r="A65" s="49" t="str">
        <f>A49</f>
        <v>Директор:</v>
      </c>
      <c r="B65" s="49"/>
      <c r="C65" s="49"/>
      <c r="D65" s="49"/>
      <c r="E65" s="49"/>
      <c r="F65" s="49"/>
      <c r="G65" s="36"/>
      <c r="H65" s="52" t="s">
        <v>0</v>
      </c>
      <c r="I65" s="52"/>
      <c r="J65" s="52"/>
      <c r="K65" s="52"/>
      <c r="L65" s="37" t="s">
        <v>1</v>
      </c>
      <c r="M65" s="38">
        <v>33</v>
      </c>
      <c r="N65" s="39"/>
      <c r="O65" s="40"/>
      <c r="P65" s="39"/>
      <c r="Q65" s="39"/>
      <c r="R65" s="40"/>
      <c r="S65" s="40"/>
      <c r="T65" s="40"/>
      <c r="U65" s="40"/>
      <c r="V65" s="40"/>
      <c r="W65" s="39"/>
      <c r="X65" s="39"/>
      <c r="Y65" s="39"/>
      <c r="Z65" s="39"/>
      <c r="AA65" s="39"/>
      <c r="AB65" s="39"/>
      <c r="AC65" s="40"/>
      <c r="AD65" s="41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</row>
    <row r="66" spans="1:42" ht="15.75">
      <c r="A66" s="7"/>
      <c r="B66" s="7"/>
      <c r="C66" s="7"/>
      <c r="D66" s="7"/>
      <c r="E66" s="7"/>
      <c r="F66" s="51" t="s">
        <v>44</v>
      </c>
      <c r="G66" s="51"/>
      <c r="H66" s="51"/>
      <c r="I66" s="51"/>
      <c r="J66" s="51"/>
      <c r="K66" s="51"/>
      <c r="L66" s="4"/>
      <c r="M66" s="4"/>
      <c r="N66" s="4"/>
      <c r="O66" s="5"/>
      <c r="P66" s="4"/>
      <c r="Q66" s="4"/>
      <c r="R66" s="5"/>
      <c r="S66" s="5"/>
      <c r="T66" s="5"/>
      <c r="U66" s="5"/>
      <c r="V66" s="5"/>
      <c r="W66" s="4"/>
      <c r="X66" s="4"/>
      <c r="Y66" s="4"/>
      <c r="Z66" s="4"/>
      <c r="AA66" s="4"/>
      <c r="AB66" s="4"/>
      <c r="AC66" s="5"/>
      <c r="AD66" s="6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ht="81.7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8" t="s">
        <v>2</v>
      </c>
      <c r="M67" s="9" t="s">
        <v>3</v>
      </c>
      <c r="N67" s="9" t="s">
        <v>4</v>
      </c>
      <c r="O67" s="10" t="s">
        <v>5</v>
      </c>
      <c r="P67" s="9" t="s">
        <v>6</v>
      </c>
      <c r="Q67" s="9" t="s">
        <v>7</v>
      </c>
      <c r="R67" s="10" t="s">
        <v>8</v>
      </c>
      <c r="S67" s="10" t="s">
        <v>9</v>
      </c>
      <c r="T67" s="10" t="s">
        <v>10</v>
      </c>
      <c r="U67" s="10" t="s">
        <v>11</v>
      </c>
      <c r="V67" s="10" t="s">
        <v>12</v>
      </c>
      <c r="W67" s="9" t="s">
        <v>13</v>
      </c>
      <c r="X67" s="9" t="s">
        <v>14</v>
      </c>
      <c r="Y67" s="9" t="s">
        <v>15</v>
      </c>
      <c r="Z67" s="9" t="s">
        <v>16</v>
      </c>
      <c r="AA67" s="9" t="s">
        <v>56</v>
      </c>
      <c r="AB67" s="9" t="s">
        <v>17</v>
      </c>
      <c r="AC67" s="10" t="s">
        <v>18</v>
      </c>
      <c r="AD67" s="10" t="s">
        <v>19</v>
      </c>
      <c r="AE67" s="9" t="s">
        <v>20</v>
      </c>
      <c r="AF67" s="11" t="s">
        <v>21</v>
      </c>
      <c r="AG67" s="11" t="s">
        <v>22</v>
      </c>
      <c r="AH67" s="11" t="s">
        <v>23</v>
      </c>
      <c r="AI67" s="12" t="s">
        <v>24</v>
      </c>
      <c r="AJ67" s="11" t="s">
        <v>25</v>
      </c>
      <c r="AK67" s="11" t="s">
        <v>58</v>
      </c>
      <c r="AL67" s="11" t="s">
        <v>26</v>
      </c>
      <c r="AM67" s="11" t="s">
        <v>27</v>
      </c>
      <c r="AN67" s="12" t="s">
        <v>28</v>
      </c>
      <c r="AO67" s="11" t="s">
        <v>57</v>
      </c>
      <c r="AP67" s="13" t="s">
        <v>29</v>
      </c>
    </row>
    <row r="68" spans="1:4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14" t="s">
        <v>30</v>
      </c>
      <c r="M68" s="15"/>
      <c r="N68" s="15"/>
      <c r="O68" s="16"/>
      <c r="P68" s="15"/>
      <c r="Q68" s="15">
        <v>3.9E-2</v>
      </c>
      <c r="R68" s="16"/>
      <c r="S68" s="16">
        <v>0.02</v>
      </c>
      <c r="T68" s="16">
        <v>6.5000000000000002E-2</v>
      </c>
      <c r="U68" s="16">
        <v>2E-3</v>
      </c>
      <c r="V68" s="17">
        <v>0.01</v>
      </c>
      <c r="W68" s="18"/>
      <c r="X68" s="18"/>
      <c r="Y68" s="15"/>
      <c r="Z68" s="15"/>
      <c r="AA68" s="15"/>
      <c r="AB68" s="15"/>
      <c r="AC68" s="16"/>
      <c r="AD68" s="19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2" ht="24.7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14" t="s">
        <v>31</v>
      </c>
      <c r="M69" s="15"/>
      <c r="N69" s="15">
        <v>4.4499999999999998E-2</v>
      </c>
      <c r="O69" s="16"/>
      <c r="P69" s="15"/>
      <c r="Q69" s="15"/>
      <c r="R69" s="16"/>
      <c r="S69" s="16"/>
      <c r="T69" s="16">
        <v>0.01</v>
      </c>
      <c r="U69" s="16">
        <v>2E-3</v>
      </c>
      <c r="V69" s="16">
        <v>0.01</v>
      </c>
      <c r="W69" s="15"/>
      <c r="X69" s="15"/>
      <c r="Y69" s="15"/>
      <c r="Z69" s="15"/>
      <c r="AA69" s="15"/>
      <c r="AB69" s="15"/>
      <c r="AC69" s="16">
        <v>0.08</v>
      </c>
      <c r="AD69" s="19"/>
      <c r="AE69" s="21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</row>
    <row r="70" spans="1:4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14" t="s">
        <v>3</v>
      </c>
      <c r="M70" s="15">
        <v>0.08</v>
      </c>
      <c r="N70" s="15"/>
      <c r="O70" s="16"/>
      <c r="P70" s="15"/>
      <c r="Q70" s="15"/>
      <c r="R70" s="16"/>
      <c r="S70" s="16"/>
      <c r="T70" s="16"/>
      <c r="U70" s="16"/>
      <c r="V70" s="17"/>
      <c r="W70" s="18"/>
      <c r="X70" s="18"/>
      <c r="Y70" s="15"/>
      <c r="Z70" s="15"/>
      <c r="AA70" s="15"/>
      <c r="AB70" s="15"/>
      <c r="AC70" s="16"/>
      <c r="AD70" s="19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1:4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14" t="s">
        <v>20</v>
      </c>
      <c r="M71" s="15"/>
      <c r="N71" s="15"/>
      <c r="O71" s="16"/>
      <c r="P71" s="15"/>
      <c r="Q71" s="15"/>
      <c r="R71" s="16"/>
      <c r="S71" s="16"/>
      <c r="T71" s="16"/>
      <c r="U71" s="16"/>
      <c r="V71" s="17"/>
      <c r="W71" s="18"/>
      <c r="X71" s="18"/>
      <c r="Y71" s="15">
        <v>2.3E-2</v>
      </c>
      <c r="Z71" s="15"/>
      <c r="AA71" s="15"/>
      <c r="AB71" s="15"/>
      <c r="AC71" s="16"/>
      <c r="AD71" s="19"/>
      <c r="AE71" s="20">
        <v>0.05</v>
      </c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1:42" ht="15.75">
      <c r="A72" s="7"/>
      <c r="B72" s="7"/>
      <c r="C72" s="50" t="s">
        <v>32</v>
      </c>
      <c r="D72" s="50"/>
      <c r="E72" s="50"/>
      <c r="F72" s="50"/>
      <c r="G72" s="50"/>
      <c r="H72" s="50"/>
      <c r="I72" s="50"/>
      <c r="J72" s="7"/>
      <c r="K72" s="7"/>
      <c r="L72" s="14"/>
      <c r="M72" s="15"/>
      <c r="N72" s="15"/>
      <c r="O72" s="16"/>
      <c r="P72" s="15"/>
      <c r="Q72" s="15"/>
      <c r="R72" s="16"/>
      <c r="S72" s="16"/>
      <c r="T72" s="16"/>
      <c r="U72" s="16"/>
      <c r="V72" s="17"/>
      <c r="W72" s="18"/>
      <c r="X72" s="18"/>
      <c r="Y72" s="15"/>
      <c r="Z72" s="15"/>
      <c r="AA72" s="15"/>
      <c r="AB72" s="15"/>
      <c r="AC72" s="16"/>
      <c r="AD72" s="19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  <row r="73" spans="1:42" ht="15.75">
      <c r="A73" s="7"/>
      <c r="B73" s="50" t="s">
        <v>33</v>
      </c>
      <c r="C73" s="50"/>
      <c r="D73" s="50"/>
      <c r="E73" s="50"/>
      <c r="F73" s="50"/>
      <c r="G73" s="50"/>
      <c r="H73" s="50"/>
      <c r="I73" s="50"/>
      <c r="J73" s="50"/>
      <c r="K73" s="7"/>
      <c r="L73" s="14"/>
      <c r="M73" s="15"/>
      <c r="N73" s="15"/>
      <c r="O73" s="16"/>
      <c r="P73" s="15"/>
      <c r="Q73" s="15"/>
      <c r="R73" s="16"/>
      <c r="S73" s="16"/>
      <c r="T73" s="16"/>
      <c r="U73" s="16"/>
      <c r="V73" s="17"/>
      <c r="W73" s="18"/>
      <c r="X73" s="18"/>
      <c r="Y73" s="15"/>
      <c r="Z73" s="15"/>
      <c r="AA73" s="15"/>
      <c r="AB73" s="15"/>
      <c r="AC73" s="16"/>
      <c r="AD73" s="19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</row>
    <row r="74" spans="1:42" ht="15.75">
      <c r="A74" s="7"/>
      <c r="B74" s="7"/>
      <c r="C74" s="22" t="s">
        <v>34</v>
      </c>
      <c r="D74" s="23">
        <v>28</v>
      </c>
      <c r="E74" s="24" t="s">
        <v>34</v>
      </c>
      <c r="F74" s="23" t="str">
        <f>F10</f>
        <v>май</v>
      </c>
      <c r="G74" s="24">
        <v>20</v>
      </c>
      <c r="H74" s="23">
        <v>21</v>
      </c>
      <c r="I74" s="24" t="s">
        <v>35</v>
      </c>
      <c r="J74" s="7"/>
      <c r="K74" s="7"/>
      <c r="L74" s="14"/>
      <c r="M74" s="15"/>
      <c r="N74" s="15"/>
      <c r="O74" s="16"/>
      <c r="P74" s="15"/>
      <c r="Q74" s="15"/>
      <c r="R74" s="16"/>
      <c r="S74" s="16"/>
      <c r="T74" s="16"/>
      <c r="U74" s="16"/>
      <c r="V74" s="17"/>
      <c r="W74" s="18"/>
      <c r="X74" s="18"/>
      <c r="Y74" s="15"/>
      <c r="Z74" s="15"/>
      <c r="AA74" s="15"/>
      <c r="AB74" s="15"/>
      <c r="AC74" s="16"/>
      <c r="AD74" s="19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1:4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14"/>
      <c r="M75" s="15"/>
      <c r="N75" s="15"/>
      <c r="O75" s="16"/>
      <c r="P75" s="15"/>
      <c r="Q75" s="15"/>
      <c r="R75" s="16"/>
      <c r="S75" s="16"/>
      <c r="T75" s="16"/>
      <c r="U75" s="16"/>
      <c r="V75" s="17"/>
      <c r="W75" s="18"/>
      <c r="X75" s="18"/>
      <c r="Y75" s="15"/>
      <c r="Z75" s="15"/>
      <c r="AA75" s="15"/>
      <c r="AB75" s="15"/>
      <c r="AC75" s="16"/>
      <c r="AD75" s="19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</row>
    <row r="76" spans="1:4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25" t="s">
        <v>36</v>
      </c>
      <c r="M76" s="26">
        <f>SUM(M68:M75)</f>
        <v>0.08</v>
      </c>
      <c r="N76" s="26">
        <f t="shared" ref="N76:AE76" si="18">SUM(N68:N75)</f>
        <v>4.4499999999999998E-2</v>
      </c>
      <c r="O76" s="27">
        <f t="shared" si="18"/>
        <v>0</v>
      </c>
      <c r="P76" s="26">
        <f t="shared" si="18"/>
        <v>0</v>
      </c>
      <c r="Q76" s="26">
        <f t="shared" si="18"/>
        <v>3.9E-2</v>
      </c>
      <c r="R76" s="27">
        <f t="shared" si="18"/>
        <v>0</v>
      </c>
      <c r="S76" s="27">
        <f t="shared" si="18"/>
        <v>0.02</v>
      </c>
      <c r="T76" s="27">
        <f t="shared" si="18"/>
        <v>7.4999999999999997E-2</v>
      </c>
      <c r="U76" s="27">
        <f t="shared" si="18"/>
        <v>4.0000000000000001E-3</v>
      </c>
      <c r="V76" s="27">
        <f t="shared" si="18"/>
        <v>0.02</v>
      </c>
      <c r="W76" s="26">
        <f t="shared" si="18"/>
        <v>0</v>
      </c>
      <c r="X76" s="26">
        <f t="shared" si="18"/>
        <v>0</v>
      </c>
      <c r="Y76" s="26">
        <f t="shared" si="18"/>
        <v>2.3E-2</v>
      </c>
      <c r="Z76" s="26">
        <f t="shared" si="18"/>
        <v>0</v>
      </c>
      <c r="AA76" s="26">
        <f>AA68+AA69+AA70+AA71+AA72+AA73+AA74+AA75</f>
        <v>0</v>
      </c>
      <c r="AB76" s="26">
        <f t="shared" si="18"/>
        <v>0</v>
      </c>
      <c r="AC76" s="27">
        <f t="shared" si="18"/>
        <v>0.08</v>
      </c>
      <c r="AD76" s="27">
        <f t="shared" si="18"/>
        <v>0</v>
      </c>
      <c r="AE76" s="26">
        <f t="shared" si="18"/>
        <v>0.05</v>
      </c>
      <c r="AF76" s="26">
        <f>SUM(AF68:AF75)</f>
        <v>0</v>
      </c>
      <c r="AG76" s="26">
        <f>SUM(AG68:AG75)</f>
        <v>0</v>
      </c>
      <c r="AH76" s="26">
        <f t="shared" ref="AH76:AO76" si="19">SUM(AH68:AH75)</f>
        <v>0</v>
      </c>
      <c r="AI76" s="26">
        <f t="shared" si="19"/>
        <v>0</v>
      </c>
      <c r="AJ76" s="26">
        <f t="shared" si="19"/>
        <v>0</v>
      </c>
      <c r="AK76" s="26">
        <f t="shared" si="19"/>
        <v>0</v>
      </c>
      <c r="AL76" s="26">
        <f t="shared" si="19"/>
        <v>0</v>
      </c>
      <c r="AM76" s="26">
        <f t="shared" si="19"/>
        <v>0</v>
      </c>
      <c r="AN76" s="26">
        <f t="shared" si="19"/>
        <v>0</v>
      </c>
      <c r="AO76" s="26">
        <f t="shared" si="19"/>
        <v>0</v>
      </c>
      <c r="AP76" s="26">
        <f>SUM(AP68:AP75)</f>
        <v>0</v>
      </c>
    </row>
    <row r="77" spans="1:4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25" t="s">
        <v>37</v>
      </c>
      <c r="M77" s="28">
        <f>M65*M76</f>
        <v>2.64</v>
      </c>
      <c r="N77" s="28">
        <f>M65*N76</f>
        <v>1.4684999999999999</v>
      </c>
      <c r="O77" s="29">
        <f>M65*O76</f>
        <v>0</v>
      </c>
      <c r="P77" s="28">
        <f>M65*P76</f>
        <v>0</v>
      </c>
      <c r="Q77" s="28">
        <f>M65*Q76</f>
        <v>1.2869999999999999</v>
      </c>
      <c r="R77" s="29">
        <f>M65*R76</f>
        <v>0</v>
      </c>
      <c r="S77" s="29">
        <f>M65*S76</f>
        <v>0.66</v>
      </c>
      <c r="T77" s="29">
        <f>M65*T76</f>
        <v>2.4750000000000001</v>
      </c>
      <c r="U77" s="29">
        <f>M65*U76</f>
        <v>0.13200000000000001</v>
      </c>
      <c r="V77" s="29">
        <f>M65*V76</f>
        <v>0.66</v>
      </c>
      <c r="W77" s="28">
        <f>M65*W76</f>
        <v>0</v>
      </c>
      <c r="X77" s="28">
        <f>M65*X76</f>
        <v>0</v>
      </c>
      <c r="Y77" s="28">
        <f>M65*Y76</f>
        <v>0.75900000000000001</v>
      </c>
      <c r="Z77" s="28">
        <f>M65*Z76</f>
        <v>0</v>
      </c>
      <c r="AA77" s="28">
        <f>M65*AA76</f>
        <v>0</v>
      </c>
      <c r="AB77" s="28">
        <f>M65*AB76</f>
        <v>0</v>
      </c>
      <c r="AC77" s="28">
        <f>M65*AC76</f>
        <v>2.64</v>
      </c>
      <c r="AD77" s="29">
        <f>M65*AD76</f>
        <v>0</v>
      </c>
      <c r="AE77" s="28">
        <f>M65*AE76</f>
        <v>1.6500000000000001</v>
      </c>
      <c r="AF77" s="28">
        <f>M65*AF76</f>
        <v>0</v>
      </c>
      <c r="AG77" s="20">
        <f>AG76*M65</f>
        <v>0</v>
      </c>
      <c r="AH77" s="20">
        <f>AH76*M65</f>
        <v>0</v>
      </c>
      <c r="AI77" s="20">
        <f>AI76*M65</f>
        <v>0</v>
      </c>
      <c r="AJ77" s="20">
        <f>AJ76*M65</f>
        <v>0</v>
      </c>
      <c r="AK77" s="20">
        <f>AK76*M65</f>
        <v>0</v>
      </c>
      <c r="AL77" s="20">
        <f>M65*AL76</f>
        <v>0</v>
      </c>
      <c r="AM77" s="20">
        <f>AM76*M65</f>
        <v>0</v>
      </c>
      <c r="AN77" s="20">
        <f>AN76*M65</f>
        <v>0</v>
      </c>
      <c r="AO77" s="20">
        <f>AO76*M65</f>
        <v>0</v>
      </c>
      <c r="AP77" s="28">
        <f>M65*AP76</f>
        <v>0</v>
      </c>
    </row>
    <row r="78" spans="1:4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25" t="s">
        <v>38</v>
      </c>
      <c r="M78" s="30">
        <v>50</v>
      </c>
      <c r="N78" s="30">
        <v>200</v>
      </c>
      <c r="O78" s="31">
        <v>400</v>
      </c>
      <c r="P78" s="30">
        <v>35</v>
      </c>
      <c r="Q78" s="30">
        <v>35</v>
      </c>
      <c r="R78" s="31">
        <v>170</v>
      </c>
      <c r="S78" s="31">
        <v>35</v>
      </c>
      <c r="T78" s="31">
        <v>45</v>
      </c>
      <c r="U78" s="31">
        <v>15</v>
      </c>
      <c r="V78" s="31">
        <v>95</v>
      </c>
      <c r="W78" s="30">
        <v>8</v>
      </c>
      <c r="X78" s="30">
        <v>650</v>
      </c>
      <c r="Y78" s="30">
        <v>50</v>
      </c>
      <c r="Z78" s="30">
        <v>45</v>
      </c>
      <c r="AA78" s="30">
        <v>80</v>
      </c>
      <c r="AB78" s="30">
        <v>110</v>
      </c>
      <c r="AC78" s="31">
        <v>88</v>
      </c>
      <c r="AD78" s="19">
        <v>100</v>
      </c>
      <c r="AE78" s="20">
        <v>650</v>
      </c>
      <c r="AF78" s="20">
        <v>50</v>
      </c>
      <c r="AG78" s="20">
        <v>70</v>
      </c>
      <c r="AH78" s="20">
        <v>85</v>
      </c>
      <c r="AI78" s="20">
        <v>65</v>
      </c>
      <c r="AJ78" s="20">
        <v>30</v>
      </c>
      <c r="AK78" s="20">
        <v>430</v>
      </c>
      <c r="AL78" s="20">
        <v>70</v>
      </c>
      <c r="AM78" s="20">
        <v>60</v>
      </c>
      <c r="AN78" s="20">
        <v>160</v>
      </c>
      <c r="AO78" s="20">
        <v>175</v>
      </c>
      <c r="AP78" s="20">
        <v>45</v>
      </c>
    </row>
    <row r="79" spans="1:4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25" t="s">
        <v>39</v>
      </c>
      <c r="M79" s="25">
        <f t="shared" ref="M79:X79" si="20">M77*M78</f>
        <v>132</v>
      </c>
      <c r="N79" s="25">
        <f t="shared" si="20"/>
        <v>293.7</v>
      </c>
      <c r="O79" s="32">
        <f t="shared" si="20"/>
        <v>0</v>
      </c>
      <c r="P79" s="25">
        <f t="shared" si="20"/>
        <v>0</v>
      </c>
      <c r="Q79" s="25">
        <f t="shared" si="20"/>
        <v>45.044999999999995</v>
      </c>
      <c r="R79" s="32">
        <f t="shared" si="20"/>
        <v>0</v>
      </c>
      <c r="S79" s="32">
        <f t="shared" si="20"/>
        <v>23.1</v>
      </c>
      <c r="T79" s="32">
        <f t="shared" si="20"/>
        <v>111.375</v>
      </c>
      <c r="U79" s="32">
        <f t="shared" si="20"/>
        <v>1.98</v>
      </c>
      <c r="V79" s="32">
        <f t="shared" si="20"/>
        <v>62.7</v>
      </c>
      <c r="W79" s="25">
        <f t="shared" si="20"/>
        <v>0</v>
      </c>
      <c r="X79" s="33">
        <f t="shared" si="20"/>
        <v>0</v>
      </c>
      <c r="Y79" s="33">
        <f>Y77*Y78</f>
        <v>37.950000000000003</v>
      </c>
      <c r="Z79" s="25">
        <f t="shared" ref="Z79:AD79" si="21">Z77*Z78</f>
        <v>0</v>
      </c>
      <c r="AA79" s="25">
        <f t="shared" si="21"/>
        <v>0</v>
      </c>
      <c r="AB79" s="25">
        <f t="shared" si="21"/>
        <v>0</v>
      </c>
      <c r="AC79" s="32">
        <f t="shared" si="21"/>
        <v>232.32000000000002</v>
      </c>
      <c r="AD79" s="32">
        <f t="shared" si="21"/>
        <v>0</v>
      </c>
      <c r="AE79" s="25">
        <f>AE77*AE78</f>
        <v>1072.5</v>
      </c>
      <c r="AF79" s="25">
        <f t="shared" ref="AF79:AO79" si="22">AF77*AF78</f>
        <v>0</v>
      </c>
      <c r="AG79" s="25">
        <f t="shared" si="22"/>
        <v>0</v>
      </c>
      <c r="AH79" s="25">
        <f t="shared" si="22"/>
        <v>0</v>
      </c>
      <c r="AI79" s="25">
        <f t="shared" si="22"/>
        <v>0</v>
      </c>
      <c r="AJ79" s="25">
        <f t="shared" si="22"/>
        <v>0</v>
      </c>
      <c r="AK79" s="25">
        <f t="shared" si="22"/>
        <v>0</v>
      </c>
      <c r="AL79" s="25">
        <f t="shared" si="22"/>
        <v>0</v>
      </c>
      <c r="AM79" s="25">
        <f t="shared" si="22"/>
        <v>0</v>
      </c>
      <c r="AN79" s="25">
        <f t="shared" si="22"/>
        <v>0</v>
      </c>
      <c r="AO79" s="25">
        <f t="shared" si="22"/>
        <v>0</v>
      </c>
      <c r="AP79" s="35">
        <f>AP77*AP78</f>
        <v>0</v>
      </c>
    </row>
    <row r="80" spans="1:42" ht="15.75" thickBo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4" t="s">
        <v>40</v>
      </c>
      <c r="M80" s="4"/>
      <c r="N80" s="4"/>
      <c r="O80" s="5"/>
      <c r="P80" s="4"/>
      <c r="Q80" s="4"/>
      <c r="R80" s="5"/>
      <c r="S80" s="5"/>
      <c r="T80" s="5"/>
      <c r="U80" s="5"/>
      <c r="V80" s="5"/>
      <c r="W80" s="4"/>
      <c r="X80" s="4"/>
      <c r="Y80" s="4"/>
      <c r="Z80" s="4"/>
      <c r="AA80" s="4"/>
      <c r="AB80" s="4"/>
      <c r="AC80" s="5"/>
      <c r="AD80" s="6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47">
        <f>SUM(M79:AP79)</f>
        <v>2012.67</v>
      </c>
      <c r="AP80" s="48"/>
    </row>
    <row r="81" spans="1:42" ht="29.25" customHeight="1" thickBot="1">
      <c r="A81" s="49" t="str">
        <f>A65</f>
        <v>Директор:</v>
      </c>
      <c r="B81" s="49"/>
      <c r="C81" s="49"/>
      <c r="D81" s="49"/>
      <c r="E81" s="49"/>
      <c r="F81" s="49"/>
      <c r="G81" s="1"/>
      <c r="H81" s="50" t="s">
        <v>0</v>
      </c>
      <c r="I81" s="50"/>
      <c r="J81" s="50"/>
      <c r="K81" s="50"/>
      <c r="L81" s="2" t="s">
        <v>1</v>
      </c>
      <c r="M81" s="3">
        <v>33</v>
      </c>
      <c r="N81" s="4"/>
      <c r="O81" s="5"/>
      <c r="P81" s="4"/>
      <c r="Q81" s="4"/>
      <c r="R81" s="5"/>
      <c r="S81" s="5"/>
      <c r="T81" s="5"/>
      <c r="U81" s="5"/>
      <c r="V81" s="5"/>
      <c r="W81" s="4"/>
      <c r="X81" s="4"/>
      <c r="Y81" s="4"/>
      <c r="Z81" s="4"/>
      <c r="AA81" s="4"/>
      <c r="AB81" s="4"/>
      <c r="AC81" s="5"/>
      <c r="AD81" s="6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</row>
    <row r="82" spans="1:42" ht="15.75">
      <c r="A82" s="7"/>
      <c r="B82" s="7"/>
      <c r="C82" s="7"/>
      <c r="D82" s="7"/>
      <c r="E82" s="7"/>
      <c r="F82" s="51" t="s">
        <v>44</v>
      </c>
      <c r="G82" s="51"/>
      <c r="H82" s="51"/>
      <c r="I82" s="51"/>
      <c r="J82" s="51"/>
      <c r="K82" s="51"/>
      <c r="L82" s="4"/>
      <c r="M82" s="4"/>
      <c r="N82" s="4"/>
      <c r="O82" s="5"/>
      <c r="P82" s="4"/>
      <c r="Q82" s="4"/>
      <c r="R82" s="5"/>
      <c r="S82" s="5"/>
      <c r="T82" s="5"/>
      <c r="U82" s="5"/>
      <c r="V82" s="5"/>
      <c r="W82" s="4"/>
      <c r="X82" s="4"/>
      <c r="Y82" s="4"/>
      <c r="Z82" s="4"/>
      <c r="AA82" s="4"/>
      <c r="AB82" s="4"/>
      <c r="AC82" s="5"/>
      <c r="AD82" s="6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</row>
    <row r="83" spans="1:42" ht="81.7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8" t="s">
        <v>2</v>
      </c>
      <c r="M83" s="9" t="s">
        <v>3</v>
      </c>
      <c r="N83" s="9" t="s">
        <v>4</v>
      </c>
      <c r="O83" s="10" t="s">
        <v>5</v>
      </c>
      <c r="P83" s="9" t="s">
        <v>6</v>
      </c>
      <c r="Q83" s="9" t="s">
        <v>7</v>
      </c>
      <c r="R83" s="10" t="s">
        <v>8</v>
      </c>
      <c r="S83" s="10" t="s">
        <v>9</v>
      </c>
      <c r="T83" s="10" t="s">
        <v>10</v>
      </c>
      <c r="U83" s="10" t="s">
        <v>11</v>
      </c>
      <c r="V83" s="10" t="s">
        <v>12</v>
      </c>
      <c r="W83" s="9" t="s">
        <v>13</v>
      </c>
      <c r="X83" s="9" t="s">
        <v>14</v>
      </c>
      <c r="Y83" s="9" t="s">
        <v>15</v>
      </c>
      <c r="Z83" s="9" t="s">
        <v>16</v>
      </c>
      <c r="AA83" s="9" t="s">
        <v>56</v>
      </c>
      <c r="AB83" s="9" t="s">
        <v>17</v>
      </c>
      <c r="AC83" s="10" t="s">
        <v>18</v>
      </c>
      <c r="AD83" s="10" t="s">
        <v>19</v>
      </c>
      <c r="AE83" s="9" t="s">
        <v>20</v>
      </c>
      <c r="AF83" s="11" t="s">
        <v>21</v>
      </c>
      <c r="AG83" s="11" t="s">
        <v>22</v>
      </c>
      <c r="AH83" s="11" t="s">
        <v>23</v>
      </c>
      <c r="AI83" s="12" t="s">
        <v>24</v>
      </c>
      <c r="AJ83" s="11" t="s">
        <v>25</v>
      </c>
      <c r="AK83" s="11" t="s">
        <v>58</v>
      </c>
      <c r="AL83" s="11" t="s">
        <v>26</v>
      </c>
      <c r="AM83" s="11" t="s">
        <v>27</v>
      </c>
      <c r="AN83" s="12" t="s">
        <v>28</v>
      </c>
      <c r="AO83" s="11" t="s">
        <v>57</v>
      </c>
      <c r="AP83" s="13" t="s">
        <v>29</v>
      </c>
    </row>
    <row r="84" spans="1:4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14" t="s">
        <v>30</v>
      </c>
      <c r="M84" s="15"/>
      <c r="N84" s="15"/>
      <c r="O84" s="16"/>
      <c r="P84" s="15"/>
      <c r="Q84" s="15">
        <v>3.9E-2</v>
      </c>
      <c r="R84" s="16"/>
      <c r="S84" s="16">
        <v>0.02</v>
      </c>
      <c r="T84" s="16">
        <v>6.5000000000000002E-2</v>
      </c>
      <c r="U84" s="16">
        <v>2E-3</v>
      </c>
      <c r="V84" s="17">
        <v>0.01</v>
      </c>
      <c r="W84" s="18"/>
      <c r="X84" s="18"/>
      <c r="Y84" s="15"/>
      <c r="Z84" s="15"/>
      <c r="AA84" s="15"/>
      <c r="AB84" s="15"/>
      <c r="AC84" s="16"/>
      <c r="AD84" s="19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</row>
    <row r="85" spans="1:4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30" t="s">
        <v>42</v>
      </c>
      <c r="M85" s="15"/>
      <c r="N85" s="15"/>
      <c r="O85" s="44"/>
      <c r="P85" s="15">
        <v>4.2000000000000003E-2</v>
      </c>
      <c r="Q85" s="15"/>
      <c r="R85" s="15"/>
      <c r="S85" s="15"/>
      <c r="T85" s="15"/>
      <c r="U85" s="15">
        <v>2E-3</v>
      </c>
      <c r="V85" s="44"/>
      <c r="W85" s="15"/>
      <c r="X85" s="15"/>
      <c r="Y85" s="15"/>
      <c r="Z85" s="15"/>
      <c r="AA85" s="15"/>
      <c r="AB85" s="15"/>
      <c r="AC85" s="44"/>
      <c r="AD85" s="45">
        <v>0.46400000000000002</v>
      </c>
      <c r="AE85" s="20"/>
      <c r="AF85" s="20"/>
      <c r="AG85" s="20"/>
      <c r="AH85" s="20"/>
      <c r="AI85" s="20"/>
      <c r="AJ85" s="34"/>
      <c r="AK85" s="20"/>
      <c r="AL85" s="20"/>
      <c r="AM85" s="20"/>
      <c r="AN85" s="20"/>
      <c r="AO85" s="20"/>
      <c r="AP85" s="20">
        <v>7.0000000000000007E-2</v>
      </c>
    </row>
    <row r="86" spans="1:4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14" t="s">
        <v>43</v>
      </c>
      <c r="M86" s="15">
        <v>0.08</v>
      </c>
      <c r="N86" s="15"/>
      <c r="O86" s="16"/>
      <c r="P86" s="15"/>
      <c r="Q86" s="15"/>
      <c r="R86" s="16"/>
      <c r="S86" s="16"/>
      <c r="T86" s="16"/>
      <c r="U86" s="16"/>
      <c r="V86" s="17"/>
      <c r="W86" s="18"/>
      <c r="X86" s="18"/>
      <c r="Y86" s="15"/>
      <c r="Z86" s="15"/>
      <c r="AA86" s="15"/>
      <c r="AB86" s="15"/>
      <c r="AC86" s="16"/>
      <c r="AD86" s="19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</row>
    <row r="87" spans="1:4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14"/>
      <c r="M87" s="15"/>
      <c r="N87" s="15"/>
      <c r="O87" s="16"/>
      <c r="P87" s="15"/>
      <c r="Q87" s="15"/>
      <c r="R87" s="16"/>
      <c r="S87" s="16"/>
      <c r="T87" s="16"/>
      <c r="U87" s="16"/>
      <c r="V87" s="17"/>
      <c r="W87" s="18"/>
      <c r="X87" s="18"/>
      <c r="Y87" s="15"/>
      <c r="Z87" s="15"/>
      <c r="AA87" s="15"/>
      <c r="AB87" s="15"/>
      <c r="AC87" s="16"/>
      <c r="AD87" s="19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</row>
    <row r="88" spans="1:42" ht="15.75">
      <c r="A88" s="7"/>
      <c r="B88" s="7"/>
      <c r="C88" s="50" t="s">
        <v>32</v>
      </c>
      <c r="D88" s="50"/>
      <c r="E88" s="50"/>
      <c r="F88" s="50"/>
      <c r="G88" s="50"/>
      <c r="H88" s="50"/>
      <c r="I88" s="50"/>
      <c r="J88" s="7"/>
      <c r="K88" s="7"/>
      <c r="L88" s="30"/>
      <c r="M88" s="15"/>
      <c r="N88" s="15"/>
      <c r="O88" s="16"/>
      <c r="P88" s="15"/>
      <c r="Q88" s="15"/>
      <c r="R88" s="16"/>
      <c r="S88" s="16"/>
      <c r="T88" s="16"/>
      <c r="U88" s="16"/>
      <c r="V88" s="17"/>
      <c r="W88" s="18"/>
      <c r="X88" s="18"/>
      <c r="Y88" s="15"/>
      <c r="Z88" s="15"/>
      <c r="AA88" s="15"/>
      <c r="AB88" s="15"/>
      <c r="AC88" s="16"/>
      <c r="AD88" s="19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</row>
    <row r="89" spans="1:42" ht="15.75">
      <c r="A89" s="7"/>
      <c r="B89" s="50" t="s">
        <v>33</v>
      </c>
      <c r="C89" s="50"/>
      <c r="D89" s="50"/>
      <c r="E89" s="50"/>
      <c r="F89" s="50"/>
      <c r="G89" s="50"/>
      <c r="H89" s="50"/>
      <c r="I89" s="50"/>
      <c r="J89" s="50"/>
      <c r="K89" s="7"/>
      <c r="L89" s="30"/>
      <c r="M89" s="15"/>
      <c r="N89" s="15"/>
      <c r="O89" s="16"/>
      <c r="P89" s="15"/>
      <c r="Q89" s="15"/>
      <c r="R89" s="16"/>
      <c r="S89" s="16"/>
      <c r="T89" s="16"/>
      <c r="U89" s="16"/>
      <c r="V89" s="17"/>
      <c r="W89" s="18"/>
      <c r="X89" s="18"/>
      <c r="Y89" s="15"/>
      <c r="Z89" s="15"/>
      <c r="AA89" s="15"/>
      <c r="AB89" s="15"/>
      <c r="AC89" s="16"/>
      <c r="AD89" s="19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</row>
    <row r="90" spans="1:42" ht="15.75">
      <c r="A90" s="7"/>
      <c r="B90" s="7"/>
      <c r="C90" s="22" t="s">
        <v>34</v>
      </c>
      <c r="D90" s="23">
        <v>29</v>
      </c>
      <c r="E90" s="24" t="s">
        <v>34</v>
      </c>
      <c r="F90" s="23" t="str">
        <f>F10</f>
        <v>май</v>
      </c>
      <c r="G90" s="24">
        <v>20</v>
      </c>
      <c r="H90" s="23">
        <v>21</v>
      </c>
      <c r="I90" s="24" t="s">
        <v>35</v>
      </c>
      <c r="J90" s="7"/>
      <c r="K90" s="7"/>
      <c r="L90" s="30"/>
      <c r="M90" s="15"/>
      <c r="N90" s="15"/>
      <c r="O90" s="16"/>
      <c r="P90" s="15"/>
      <c r="Q90" s="15"/>
      <c r="R90" s="16"/>
      <c r="S90" s="16"/>
      <c r="T90" s="16"/>
      <c r="U90" s="16"/>
      <c r="V90" s="17"/>
      <c r="W90" s="18"/>
      <c r="X90" s="18"/>
      <c r="Y90" s="15"/>
      <c r="Z90" s="15"/>
      <c r="AA90" s="15"/>
      <c r="AB90" s="15"/>
      <c r="AC90" s="16"/>
      <c r="AD90" s="19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</row>
    <row r="91" spans="1:4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30"/>
      <c r="M91" s="15"/>
      <c r="N91" s="15"/>
      <c r="O91" s="16"/>
      <c r="P91" s="15"/>
      <c r="Q91" s="15"/>
      <c r="R91" s="16"/>
      <c r="S91" s="16"/>
      <c r="T91" s="16"/>
      <c r="U91" s="16"/>
      <c r="V91" s="17"/>
      <c r="W91" s="18"/>
      <c r="X91" s="18"/>
      <c r="Y91" s="15"/>
      <c r="Z91" s="15"/>
      <c r="AA91" s="15"/>
      <c r="AB91" s="15"/>
      <c r="AC91" s="16"/>
      <c r="AD91" s="19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</row>
    <row r="92" spans="1:4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25" t="s">
        <v>36</v>
      </c>
      <c r="M92" s="26">
        <f>SUM(M84:M91)</f>
        <v>0.08</v>
      </c>
      <c r="N92" s="26">
        <f t="shared" ref="N92:AE92" si="23">SUM(N84:N91)</f>
        <v>0</v>
      </c>
      <c r="O92" s="27">
        <f t="shared" si="23"/>
        <v>0</v>
      </c>
      <c r="P92" s="26">
        <f t="shared" si="23"/>
        <v>4.2000000000000003E-2</v>
      </c>
      <c r="Q92" s="26">
        <f t="shared" si="23"/>
        <v>3.9E-2</v>
      </c>
      <c r="R92" s="27">
        <f t="shared" si="23"/>
        <v>0</v>
      </c>
      <c r="S92" s="27">
        <f t="shared" si="23"/>
        <v>0.02</v>
      </c>
      <c r="T92" s="27">
        <f t="shared" si="23"/>
        <v>6.5000000000000002E-2</v>
      </c>
      <c r="U92" s="27">
        <f t="shared" si="23"/>
        <v>4.0000000000000001E-3</v>
      </c>
      <c r="V92" s="27">
        <f t="shared" si="23"/>
        <v>0.01</v>
      </c>
      <c r="W92" s="26">
        <f t="shared" si="23"/>
        <v>0</v>
      </c>
      <c r="X92" s="26">
        <f t="shared" si="23"/>
        <v>0</v>
      </c>
      <c r="Y92" s="26">
        <f t="shared" si="23"/>
        <v>0</v>
      </c>
      <c r="Z92" s="26">
        <f t="shared" si="23"/>
        <v>0</v>
      </c>
      <c r="AA92" s="26">
        <f>AA84+AA85+AA86+AA87+AA88+AA89+AA90+AA91</f>
        <v>0</v>
      </c>
      <c r="AB92" s="26">
        <f t="shared" si="23"/>
        <v>0</v>
      </c>
      <c r="AC92" s="27">
        <f t="shared" si="23"/>
        <v>0</v>
      </c>
      <c r="AD92" s="27">
        <f t="shared" si="23"/>
        <v>0.46400000000000002</v>
      </c>
      <c r="AE92" s="26">
        <f t="shared" si="23"/>
        <v>0</v>
      </c>
      <c r="AF92" s="26">
        <f>SUM(AF84:AF91)</f>
        <v>0</v>
      </c>
      <c r="AG92" s="26">
        <f>SUM(AG84:AG91)</f>
        <v>0</v>
      </c>
      <c r="AH92" s="26">
        <f t="shared" ref="AH92:AO92" si="24">SUM(AH84:AH91)</f>
        <v>0</v>
      </c>
      <c r="AI92" s="26">
        <f t="shared" si="24"/>
        <v>0</v>
      </c>
      <c r="AJ92" s="26">
        <f t="shared" si="24"/>
        <v>0</v>
      </c>
      <c r="AK92" s="26">
        <f t="shared" si="24"/>
        <v>0</v>
      </c>
      <c r="AL92" s="26">
        <f t="shared" si="24"/>
        <v>0</v>
      </c>
      <c r="AM92" s="26">
        <f t="shared" si="24"/>
        <v>0</v>
      </c>
      <c r="AN92" s="26">
        <f t="shared" si="24"/>
        <v>0</v>
      </c>
      <c r="AO92" s="26">
        <f t="shared" si="24"/>
        <v>0</v>
      </c>
      <c r="AP92" s="26">
        <f>SUM(AP84:AP91)</f>
        <v>7.0000000000000007E-2</v>
      </c>
    </row>
    <row r="93" spans="1:4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25" t="s">
        <v>37</v>
      </c>
      <c r="M93" s="28">
        <f>M81*M92</f>
        <v>2.64</v>
      </c>
      <c r="N93" s="28">
        <f>M81*N92</f>
        <v>0</v>
      </c>
      <c r="O93" s="29">
        <f>M81*O92</f>
        <v>0</v>
      </c>
      <c r="P93" s="28">
        <f>M81*P92</f>
        <v>1.3860000000000001</v>
      </c>
      <c r="Q93" s="28">
        <f>M81*Q92</f>
        <v>1.2869999999999999</v>
      </c>
      <c r="R93" s="29">
        <f>M81*R92</f>
        <v>0</v>
      </c>
      <c r="S93" s="29">
        <f>M81*S92</f>
        <v>0.66</v>
      </c>
      <c r="T93" s="29">
        <f>M81*T92</f>
        <v>2.145</v>
      </c>
      <c r="U93" s="29">
        <f>M81*U92</f>
        <v>0.13200000000000001</v>
      </c>
      <c r="V93" s="29">
        <f>M81*V92</f>
        <v>0.33</v>
      </c>
      <c r="W93" s="28">
        <f>M81*W92</f>
        <v>0</v>
      </c>
      <c r="X93" s="28">
        <f>M81*X92</f>
        <v>0</v>
      </c>
      <c r="Y93" s="28">
        <f>M81*Y92</f>
        <v>0</v>
      </c>
      <c r="Z93" s="28">
        <f>M81*Z92</f>
        <v>0</v>
      </c>
      <c r="AA93" s="28">
        <f>M81*AA92</f>
        <v>0</v>
      </c>
      <c r="AB93" s="28">
        <f>M81*AB92</f>
        <v>0</v>
      </c>
      <c r="AC93" s="28">
        <f>M81*AC92</f>
        <v>0</v>
      </c>
      <c r="AD93" s="29">
        <f>M81*AD92</f>
        <v>15.312000000000001</v>
      </c>
      <c r="AE93" s="28">
        <f>M81*AE92</f>
        <v>0</v>
      </c>
      <c r="AF93" s="28">
        <f>M81*AF92</f>
        <v>0</v>
      </c>
      <c r="AG93" s="20">
        <f>AG92*M81</f>
        <v>0</v>
      </c>
      <c r="AH93" s="20">
        <f>AH92*M81</f>
        <v>0</v>
      </c>
      <c r="AI93" s="20">
        <f>AI92*M81</f>
        <v>0</v>
      </c>
      <c r="AJ93" s="20">
        <f>AJ92*M81</f>
        <v>0</v>
      </c>
      <c r="AK93" s="20">
        <f>AK92*M81</f>
        <v>0</v>
      </c>
      <c r="AL93" s="20">
        <f>M81*AL92</f>
        <v>0</v>
      </c>
      <c r="AM93" s="20">
        <f>AM92*M81</f>
        <v>0</v>
      </c>
      <c r="AN93" s="20">
        <f>AN92*M81</f>
        <v>0</v>
      </c>
      <c r="AO93" s="20">
        <f>AO92*M81</f>
        <v>0</v>
      </c>
      <c r="AP93" s="28">
        <f>M81*AP92</f>
        <v>2.31</v>
      </c>
    </row>
    <row r="94" spans="1:4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25" t="s">
        <v>38</v>
      </c>
      <c r="M94" s="30">
        <v>50</v>
      </c>
      <c r="N94" s="30">
        <v>200</v>
      </c>
      <c r="O94" s="31">
        <v>400</v>
      </c>
      <c r="P94" s="30">
        <v>35</v>
      </c>
      <c r="Q94" s="30">
        <v>35</v>
      </c>
      <c r="R94" s="31">
        <v>170</v>
      </c>
      <c r="S94" s="31">
        <v>35</v>
      </c>
      <c r="T94" s="31">
        <v>45</v>
      </c>
      <c r="U94" s="31">
        <v>15</v>
      </c>
      <c r="V94" s="31">
        <v>95</v>
      </c>
      <c r="W94" s="30">
        <v>8</v>
      </c>
      <c r="X94" s="30">
        <v>650</v>
      </c>
      <c r="Y94" s="30">
        <v>50</v>
      </c>
      <c r="Z94" s="30">
        <v>45</v>
      </c>
      <c r="AA94" s="30">
        <v>80</v>
      </c>
      <c r="AB94" s="30">
        <v>110</v>
      </c>
      <c r="AC94" s="31">
        <v>88</v>
      </c>
      <c r="AD94" s="19">
        <v>100</v>
      </c>
      <c r="AE94" s="20">
        <v>650</v>
      </c>
      <c r="AF94" s="20">
        <v>50</v>
      </c>
      <c r="AG94" s="20">
        <v>70</v>
      </c>
      <c r="AH94" s="20">
        <v>85</v>
      </c>
      <c r="AI94" s="20">
        <v>65</v>
      </c>
      <c r="AJ94" s="20">
        <v>30</v>
      </c>
      <c r="AK94" s="20">
        <v>430</v>
      </c>
      <c r="AL94" s="20">
        <v>70</v>
      </c>
      <c r="AM94" s="20">
        <v>60</v>
      </c>
      <c r="AN94" s="20">
        <v>160</v>
      </c>
      <c r="AO94" s="20">
        <v>175</v>
      </c>
      <c r="AP94" s="20">
        <v>45</v>
      </c>
    </row>
    <row r="95" spans="1:4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25" t="s">
        <v>39</v>
      </c>
      <c r="M95" s="25">
        <f t="shared" ref="M95:X95" si="25">M93*M94</f>
        <v>132</v>
      </c>
      <c r="N95" s="25">
        <f t="shared" si="25"/>
        <v>0</v>
      </c>
      <c r="O95" s="32">
        <f t="shared" si="25"/>
        <v>0</v>
      </c>
      <c r="P95" s="25">
        <f t="shared" si="25"/>
        <v>48.510000000000005</v>
      </c>
      <c r="Q95" s="25">
        <f t="shared" si="25"/>
        <v>45.044999999999995</v>
      </c>
      <c r="R95" s="32">
        <f t="shared" si="25"/>
        <v>0</v>
      </c>
      <c r="S95" s="32">
        <f t="shared" si="25"/>
        <v>23.1</v>
      </c>
      <c r="T95" s="32">
        <f t="shared" si="25"/>
        <v>96.525000000000006</v>
      </c>
      <c r="U95" s="32">
        <f t="shared" si="25"/>
        <v>1.98</v>
      </c>
      <c r="V95" s="32">
        <f t="shared" si="25"/>
        <v>31.35</v>
      </c>
      <c r="W95" s="25">
        <f t="shared" si="25"/>
        <v>0</v>
      </c>
      <c r="X95" s="33">
        <f t="shared" si="25"/>
        <v>0</v>
      </c>
      <c r="Y95" s="33">
        <f>Y93*Y94</f>
        <v>0</v>
      </c>
      <c r="Z95" s="25">
        <f t="shared" ref="Z95:AD95" si="26">Z93*Z94</f>
        <v>0</v>
      </c>
      <c r="AA95" s="25">
        <f t="shared" si="26"/>
        <v>0</v>
      </c>
      <c r="AB95" s="25">
        <f t="shared" si="26"/>
        <v>0</v>
      </c>
      <c r="AC95" s="32">
        <f t="shared" si="26"/>
        <v>0</v>
      </c>
      <c r="AD95" s="32">
        <f t="shared" si="26"/>
        <v>1531.2</v>
      </c>
      <c r="AE95" s="25">
        <f>AE93*AE94</f>
        <v>0</v>
      </c>
      <c r="AF95" s="25">
        <f t="shared" ref="AF95:AO95" si="27">AF93*AF94</f>
        <v>0</v>
      </c>
      <c r="AG95" s="25">
        <f t="shared" si="27"/>
        <v>0</v>
      </c>
      <c r="AH95" s="25">
        <f t="shared" si="27"/>
        <v>0</v>
      </c>
      <c r="AI95" s="25">
        <f t="shared" si="27"/>
        <v>0</v>
      </c>
      <c r="AJ95" s="25">
        <f t="shared" si="27"/>
        <v>0</v>
      </c>
      <c r="AK95" s="25">
        <f t="shared" si="27"/>
        <v>0</v>
      </c>
      <c r="AL95" s="25">
        <f t="shared" si="27"/>
        <v>0</v>
      </c>
      <c r="AM95" s="25">
        <f t="shared" si="27"/>
        <v>0</v>
      </c>
      <c r="AN95" s="25">
        <f t="shared" si="27"/>
        <v>0</v>
      </c>
      <c r="AO95" s="25">
        <f t="shared" si="27"/>
        <v>0</v>
      </c>
      <c r="AP95" s="35">
        <f>AP93*AP94</f>
        <v>103.95</v>
      </c>
    </row>
    <row r="96" spans="1:42" ht="15.75" thickBo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4" t="s">
        <v>40</v>
      </c>
      <c r="M96" s="4"/>
      <c r="N96" s="4"/>
      <c r="O96" s="5"/>
      <c r="P96" s="4"/>
      <c r="Q96" s="4"/>
      <c r="R96" s="5"/>
      <c r="S96" s="5"/>
      <c r="T96" s="5"/>
      <c r="U96" s="5"/>
      <c r="V96" s="5"/>
      <c r="W96" s="4"/>
      <c r="X96" s="4"/>
      <c r="Y96" s="4"/>
      <c r="Z96" s="4"/>
      <c r="AA96" s="4"/>
      <c r="AB96" s="4"/>
      <c r="AC96" s="5"/>
      <c r="AD96" s="6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47">
        <f>SUM(M95:AP95)</f>
        <v>2013.66</v>
      </c>
      <c r="AP96" s="48"/>
    </row>
    <row r="97" spans="1:4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4"/>
      <c r="M97" s="4"/>
      <c r="N97" s="4"/>
      <c r="O97" s="5"/>
      <c r="P97" s="4"/>
      <c r="Q97" s="4"/>
      <c r="R97" s="5"/>
      <c r="S97" s="5"/>
      <c r="T97" s="5"/>
      <c r="U97" s="5"/>
      <c r="V97" s="5"/>
      <c r="W97" s="4"/>
      <c r="X97" s="4"/>
      <c r="Y97" s="4"/>
      <c r="Z97" s="4"/>
      <c r="AA97" s="4"/>
      <c r="AB97" s="4"/>
      <c r="AC97" s="5"/>
      <c r="AD97" s="6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</row>
    <row r="98" spans="1:4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4"/>
      <c r="M98" s="4"/>
      <c r="N98" s="4"/>
      <c r="O98" s="5"/>
      <c r="P98" s="4"/>
      <c r="Q98" s="4"/>
      <c r="R98" s="5"/>
      <c r="S98" s="5"/>
      <c r="T98" s="5"/>
      <c r="U98" s="5"/>
      <c r="V98" s="5"/>
      <c r="W98" s="4"/>
      <c r="X98" s="4"/>
      <c r="Y98" s="4"/>
      <c r="Z98" s="4"/>
      <c r="AA98" s="4"/>
      <c r="AB98" s="4"/>
      <c r="AC98" s="5"/>
      <c r="AD98" s="6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</row>
    <row r="99" spans="1:4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4"/>
      <c r="M99" s="4"/>
      <c r="N99" s="4"/>
      <c r="O99" s="5"/>
      <c r="P99" s="4"/>
      <c r="Q99" s="4"/>
      <c r="R99" s="5"/>
      <c r="S99" s="5"/>
      <c r="T99" s="5"/>
      <c r="U99" s="5"/>
      <c r="V99" s="5"/>
      <c r="W99" s="4"/>
      <c r="X99" s="4"/>
      <c r="Y99" s="4"/>
      <c r="Z99" s="4"/>
      <c r="AA99" s="4"/>
      <c r="AB99" s="4"/>
      <c r="AC99" s="5"/>
      <c r="AD99" s="6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</row>
  </sheetData>
  <mergeCells count="36">
    <mergeCell ref="AO16:AP16"/>
    <mergeCell ref="A1:F1"/>
    <mergeCell ref="H1:K1"/>
    <mergeCell ref="F2:K2"/>
    <mergeCell ref="C8:I8"/>
    <mergeCell ref="B9:J9"/>
    <mergeCell ref="B41:J41"/>
    <mergeCell ref="A17:F17"/>
    <mergeCell ref="H17:K17"/>
    <mergeCell ref="F18:K18"/>
    <mergeCell ref="C24:I24"/>
    <mergeCell ref="B25:J25"/>
    <mergeCell ref="AO32:AP32"/>
    <mergeCell ref="A33:F33"/>
    <mergeCell ref="H33:K33"/>
    <mergeCell ref="F34:K34"/>
    <mergeCell ref="C40:I40"/>
    <mergeCell ref="B73:J73"/>
    <mergeCell ref="AO48:AP48"/>
    <mergeCell ref="A49:F49"/>
    <mergeCell ref="H49:K49"/>
    <mergeCell ref="F50:K50"/>
    <mergeCell ref="C56:I56"/>
    <mergeCell ref="B57:J57"/>
    <mergeCell ref="AO64:AP64"/>
    <mergeCell ref="A65:F65"/>
    <mergeCell ref="H65:K65"/>
    <mergeCell ref="F66:K66"/>
    <mergeCell ref="C72:I72"/>
    <mergeCell ref="AO96:AP96"/>
    <mergeCell ref="AO80:AP80"/>
    <mergeCell ref="A81:F81"/>
    <mergeCell ref="H81:K81"/>
    <mergeCell ref="F82:K82"/>
    <mergeCell ref="C88:I88"/>
    <mergeCell ref="B89:J89"/>
  </mergeCells>
  <pageMargins left="0.25" right="0.25" top="0.75" bottom="0.75" header="0.3" footer="0.3"/>
  <pageSetup paperSize="9" scale="59" fitToHeight="0" orientation="landscape" r:id="rId1"/>
  <rowBreaks count="2" manualBreakCount="2">
    <brk id="32" max="16383" man="1"/>
    <brk id="64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P100"/>
  <sheetViews>
    <sheetView zoomScale="90" zoomScaleNormal="90" workbookViewId="0">
      <selection activeCell="G99" sqref="G99"/>
    </sheetView>
  </sheetViews>
  <sheetFormatPr defaultRowHeight="15"/>
  <cols>
    <col min="1" max="1" width="3.7109375" customWidth="1"/>
    <col min="2" max="2" width="3.28515625" customWidth="1"/>
    <col min="3" max="3" width="3.85546875" customWidth="1"/>
    <col min="4" max="4" width="4.5703125" customWidth="1"/>
    <col min="5" max="5" width="5" customWidth="1"/>
    <col min="6" max="6" width="11" customWidth="1"/>
    <col min="7" max="7" width="5.7109375" customWidth="1"/>
    <col min="8" max="8" width="4.85546875" customWidth="1"/>
    <col min="9" max="9" width="3.140625" customWidth="1"/>
    <col min="10" max="10" width="3.28515625" customWidth="1"/>
    <col min="11" max="11" width="5.28515625" customWidth="1"/>
    <col min="12" max="12" width="16.28515625" customWidth="1"/>
    <col min="13" max="14" width="5.42578125" customWidth="1"/>
    <col min="15" max="15" width="5.28515625" customWidth="1"/>
    <col min="16" max="16" width="5.42578125" customWidth="1"/>
    <col min="17" max="17" width="5.28515625" customWidth="1"/>
    <col min="18" max="19" width="5.42578125" customWidth="1"/>
    <col min="20" max="22" width="5.7109375" customWidth="1"/>
    <col min="23" max="23" width="5.85546875" customWidth="1"/>
    <col min="24" max="24" width="5.42578125" customWidth="1"/>
    <col min="25" max="25" width="5.140625" customWidth="1"/>
    <col min="26" max="27" width="5.5703125" customWidth="1"/>
    <col min="28" max="28" width="5" customWidth="1"/>
    <col min="29" max="29" width="5.85546875" customWidth="1"/>
    <col min="30" max="30" width="5.42578125" customWidth="1"/>
    <col min="31" max="31" width="5.5703125" customWidth="1"/>
    <col min="32" max="32" width="5.7109375" customWidth="1"/>
    <col min="33" max="33" width="6" customWidth="1"/>
    <col min="34" max="34" width="5.85546875" customWidth="1"/>
    <col min="35" max="35" width="5.7109375" customWidth="1"/>
    <col min="36" max="36" width="6" customWidth="1"/>
    <col min="37" max="37" width="5.5703125" customWidth="1"/>
    <col min="38" max="38" width="5.85546875" customWidth="1"/>
    <col min="39" max="40" width="5.5703125" customWidth="1"/>
    <col min="41" max="41" width="6" customWidth="1"/>
    <col min="42" max="42" width="5.140625" customWidth="1"/>
  </cols>
  <sheetData>
    <row r="1" spans="1:42" ht="45.75" customHeight="1" thickBot="1">
      <c r="A1" s="49" t="s">
        <v>51</v>
      </c>
      <c r="B1" s="49"/>
      <c r="C1" s="49"/>
      <c r="D1" s="49"/>
      <c r="E1" s="49"/>
      <c r="F1" s="49"/>
      <c r="G1" s="1"/>
      <c r="H1" s="50" t="s">
        <v>0</v>
      </c>
      <c r="I1" s="50"/>
      <c r="J1" s="50"/>
      <c r="K1" s="50"/>
      <c r="L1" s="2" t="s">
        <v>1</v>
      </c>
      <c r="M1" s="3">
        <v>33</v>
      </c>
      <c r="N1" s="4"/>
      <c r="O1" s="5"/>
      <c r="P1" s="4"/>
      <c r="Q1" s="4"/>
      <c r="R1" s="5"/>
      <c r="S1" s="5"/>
      <c r="T1" s="5"/>
      <c r="U1" s="5"/>
      <c r="V1" s="5"/>
      <c r="W1" s="4"/>
      <c r="X1" s="4"/>
      <c r="Y1" s="4"/>
      <c r="Z1" s="4"/>
      <c r="AA1" s="4"/>
      <c r="AB1" s="4"/>
      <c r="AC1" s="5"/>
      <c r="AD1" s="6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5.75">
      <c r="A2" s="7"/>
      <c r="B2" s="7"/>
      <c r="C2" s="7"/>
      <c r="D2" s="7"/>
      <c r="E2" s="7"/>
      <c r="F2" s="51" t="s">
        <v>45</v>
      </c>
      <c r="G2" s="51"/>
      <c r="H2" s="51"/>
      <c r="I2" s="51"/>
      <c r="J2" s="51"/>
      <c r="K2" s="51"/>
      <c r="L2" s="4"/>
      <c r="M2" s="4"/>
      <c r="N2" s="4"/>
      <c r="O2" s="5"/>
      <c r="P2" s="4"/>
      <c r="Q2" s="4"/>
      <c r="R2" s="5"/>
      <c r="S2" s="5"/>
      <c r="T2" s="5"/>
      <c r="U2" s="5"/>
      <c r="V2" s="5"/>
      <c r="W2" s="4"/>
      <c r="X2" s="4"/>
      <c r="Y2" s="4"/>
      <c r="Z2" s="4"/>
      <c r="AA2" s="4"/>
      <c r="AB2" s="4"/>
      <c r="AC2" s="5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ht="81.7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9" t="s">
        <v>3</v>
      </c>
      <c r="N3" s="9" t="s">
        <v>4</v>
      </c>
      <c r="O3" s="10" t="s">
        <v>5</v>
      </c>
      <c r="P3" s="9" t="s">
        <v>6</v>
      </c>
      <c r="Q3" s="9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10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56</v>
      </c>
      <c r="AB3" s="9" t="s">
        <v>17</v>
      </c>
      <c r="AC3" s="10" t="s">
        <v>18</v>
      </c>
      <c r="AD3" s="10" t="s">
        <v>19</v>
      </c>
      <c r="AE3" s="9" t="s">
        <v>20</v>
      </c>
      <c r="AF3" s="11" t="s">
        <v>21</v>
      </c>
      <c r="AG3" s="11" t="s">
        <v>22</v>
      </c>
      <c r="AH3" s="11" t="s">
        <v>23</v>
      </c>
      <c r="AI3" s="12" t="s">
        <v>24</v>
      </c>
      <c r="AJ3" s="11" t="s">
        <v>25</v>
      </c>
      <c r="AK3" s="11" t="s">
        <v>58</v>
      </c>
      <c r="AL3" s="11" t="s">
        <v>26</v>
      </c>
      <c r="AM3" s="11" t="s">
        <v>27</v>
      </c>
      <c r="AN3" s="12" t="s">
        <v>28</v>
      </c>
      <c r="AO3" s="11" t="s">
        <v>57</v>
      </c>
      <c r="AP3" s="13" t="s">
        <v>29</v>
      </c>
    </row>
    <row r="4" spans="1:4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30</v>
      </c>
      <c r="M4" s="15"/>
      <c r="N4" s="15"/>
      <c r="O4" s="16"/>
      <c r="P4" s="15"/>
      <c r="Q4" s="15">
        <v>3.9E-2</v>
      </c>
      <c r="R4" s="16"/>
      <c r="S4" s="16">
        <v>0.02</v>
      </c>
      <c r="T4" s="16">
        <v>6.5000000000000002E-2</v>
      </c>
      <c r="U4" s="16">
        <v>2E-3</v>
      </c>
      <c r="V4" s="17">
        <v>0.01</v>
      </c>
      <c r="W4" s="18"/>
      <c r="X4" s="18"/>
      <c r="Y4" s="15"/>
      <c r="Z4" s="15"/>
      <c r="AA4" s="15"/>
      <c r="AB4" s="15"/>
      <c r="AC4" s="16"/>
      <c r="AD4" s="19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 t="s">
        <v>46</v>
      </c>
      <c r="M5" s="15"/>
      <c r="N5" s="15">
        <v>0.08</v>
      </c>
      <c r="O5" s="16"/>
      <c r="P5" s="15"/>
      <c r="Q5" s="15"/>
      <c r="R5" s="16"/>
      <c r="S5" s="16"/>
      <c r="T5" s="16">
        <v>0.01</v>
      </c>
      <c r="U5" s="16">
        <v>2E-3</v>
      </c>
      <c r="V5" s="16">
        <v>0.01</v>
      </c>
      <c r="W5" s="15"/>
      <c r="X5" s="15"/>
      <c r="Y5" s="15"/>
      <c r="Z5" s="15"/>
      <c r="AA5" s="15"/>
      <c r="AB5" s="15"/>
      <c r="AC5" s="16">
        <v>0.08</v>
      </c>
      <c r="AD5" s="19"/>
      <c r="AE5" s="21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 t="s">
        <v>3</v>
      </c>
      <c r="M6" s="15">
        <v>0.08</v>
      </c>
      <c r="N6" s="15"/>
      <c r="O6" s="16"/>
      <c r="P6" s="15"/>
      <c r="Q6" s="15"/>
      <c r="R6" s="16"/>
      <c r="S6" s="16"/>
      <c r="T6" s="16"/>
      <c r="U6" s="16"/>
      <c r="V6" s="17"/>
      <c r="W6" s="18"/>
      <c r="X6" s="18"/>
      <c r="Y6" s="15"/>
      <c r="Z6" s="15"/>
      <c r="AA6" s="15"/>
      <c r="AB6" s="15"/>
      <c r="AC6" s="16"/>
      <c r="AD6" s="19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4" t="s">
        <v>20</v>
      </c>
      <c r="M7" s="15"/>
      <c r="N7" s="15"/>
      <c r="O7" s="16"/>
      <c r="P7" s="15"/>
      <c r="Q7" s="15"/>
      <c r="R7" s="16"/>
      <c r="S7" s="16"/>
      <c r="T7" s="16"/>
      <c r="U7" s="16"/>
      <c r="V7" s="17"/>
      <c r="W7" s="18"/>
      <c r="X7" s="18"/>
      <c r="Y7" s="15">
        <v>0.02</v>
      </c>
      <c r="Z7" s="15"/>
      <c r="AA7" s="15"/>
      <c r="AB7" s="15"/>
      <c r="AC7" s="16"/>
      <c r="AD7" s="19"/>
      <c r="AE7" s="20">
        <v>3.9300000000000002E-2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15.75">
      <c r="A8" s="7"/>
      <c r="B8" s="7"/>
      <c r="C8" s="50" t="s">
        <v>32</v>
      </c>
      <c r="D8" s="50"/>
      <c r="E8" s="50"/>
      <c r="F8" s="50"/>
      <c r="G8" s="50"/>
      <c r="H8" s="50"/>
      <c r="I8" s="50"/>
      <c r="J8" s="7"/>
      <c r="K8" s="7"/>
      <c r="L8" s="14"/>
      <c r="M8" s="15"/>
      <c r="N8" s="15"/>
      <c r="O8" s="16"/>
      <c r="P8" s="15"/>
      <c r="Q8" s="15"/>
      <c r="R8" s="16"/>
      <c r="S8" s="16"/>
      <c r="T8" s="16"/>
      <c r="U8" s="16"/>
      <c r="V8" s="17"/>
      <c r="W8" s="18"/>
      <c r="X8" s="18"/>
      <c r="Y8" s="15"/>
      <c r="Z8" s="15"/>
      <c r="AA8" s="15"/>
      <c r="AB8" s="15"/>
      <c r="AC8" s="16"/>
      <c r="AD8" s="19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15.75">
      <c r="A9" s="7"/>
      <c r="B9" s="50" t="s">
        <v>33</v>
      </c>
      <c r="C9" s="50"/>
      <c r="D9" s="50"/>
      <c r="E9" s="50"/>
      <c r="F9" s="50"/>
      <c r="G9" s="50"/>
      <c r="H9" s="50"/>
      <c r="I9" s="50"/>
      <c r="J9" s="50"/>
      <c r="K9" s="7"/>
      <c r="L9" s="14"/>
      <c r="M9" s="15"/>
      <c r="N9" s="15"/>
      <c r="O9" s="16"/>
      <c r="P9" s="15"/>
      <c r="Q9" s="15"/>
      <c r="R9" s="16"/>
      <c r="S9" s="16"/>
      <c r="T9" s="16"/>
      <c r="U9" s="16"/>
      <c r="V9" s="17"/>
      <c r="W9" s="18"/>
      <c r="X9" s="18"/>
      <c r="Y9" s="15"/>
      <c r="Z9" s="15"/>
      <c r="AA9" s="15"/>
      <c r="AB9" s="15"/>
      <c r="AC9" s="16"/>
      <c r="AD9" s="19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15.75">
      <c r="A10" s="7"/>
      <c r="B10" s="7"/>
      <c r="C10" s="22" t="s">
        <v>34</v>
      </c>
      <c r="D10" s="23">
        <v>10</v>
      </c>
      <c r="E10" s="24" t="s">
        <v>34</v>
      </c>
      <c r="F10" s="23" t="s">
        <v>60</v>
      </c>
      <c r="G10" s="24">
        <v>20</v>
      </c>
      <c r="H10" s="23">
        <v>21</v>
      </c>
      <c r="I10" s="24" t="s">
        <v>35</v>
      </c>
      <c r="J10" s="7"/>
      <c r="K10" s="7"/>
      <c r="L10" s="14"/>
      <c r="M10" s="15"/>
      <c r="N10" s="15"/>
      <c r="O10" s="16"/>
      <c r="P10" s="15"/>
      <c r="Q10" s="15"/>
      <c r="R10" s="16"/>
      <c r="S10" s="16"/>
      <c r="T10" s="16"/>
      <c r="U10" s="16"/>
      <c r="V10" s="17"/>
      <c r="W10" s="18"/>
      <c r="X10" s="18"/>
      <c r="Y10" s="15"/>
      <c r="Z10" s="15"/>
      <c r="AA10" s="15"/>
      <c r="AB10" s="15"/>
      <c r="AC10" s="16"/>
      <c r="AD10" s="19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15"/>
      <c r="O11" s="16"/>
      <c r="P11" s="15"/>
      <c r="Q11" s="15"/>
      <c r="R11" s="16"/>
      <c r="S11" s="16"/>
      <c r="T11" s="16"/>
      <c r="U11" s="16"/>
      <c r="V11" s="17"/>
      <c r="W11" s="18"/>
      <c r="X11" s="18"/>
      <c r="Y11" s="15"/>
      <c r="Z11" s="15"/>
      <c r="AA11" s="15"/>
      <c r="AB11" s="15"/>
      <c r="AC11" s="16"/>
      <c r="AD11" s="19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5" t="s">
        <v>36</v>
      </c>
      <c r="M12" s="26">
        <f>SUM(M4:M11)</f>
        <v>0.08</v>
      </c>
      <c r="N12" s="26">
        <f t="shared" ref="N12:AE12" si="0">SUM(N4:N11)</f>
        <v>0.08</v>
      </c>
      <c r="O12" s="27">
        <f t="shared" si="0"/>
        <v>0</v>
      </c>
      <c r="P12" s="26">
        <f t="shared" si="0"/>
        <v>0</v>
      </c>
      <c r="Q12" s="26">
        <f t="shared" si="0"/>
        <v>3.9E-2</v>
      </c>
      <c r="R12" s="27">
        <f t="shared" si="0"/>
        <v>0</v>
      </c>
      <c r="S12" s="27">
        <f t="shared" si="0"/>
        <v>0.02</v>
      </c>
      <c r="T12" s="27">
        <f t="shared" si="0"/>
        <v>7.4999999999999997E-2</v>
      </c>
      <c r="U12" s="27">
        <f t="shared" si="0"/>
        <v>4.0000000000000001E-3</v>
      </c>
      <c r="V12" s="27">
        <f t="shared" si="0"/>
        <v>0.02</v>
      </c>
      <c r="W12" s="26">
        <f t="shared" si="0"/>
        <v>0</v>
      </c>
      <c r="X12" s="26">
        <f t="shared" si="0"/>
        <v>0</v>
      </c>
      <c r="Y12" s="26">
        <f t="shared" si="0"/>
        <v>0.02</v>
      </c>
      <c r="Z12" s="26">
        <f t="shared" si="0"/>
        <v>0</v>
      </c>
      <c r="AA12" s="26">
        <f>AA4+AA5+AA6+AA7+AA8+AA9+AA10+AA11</f>
        <v>0</v>
      </c>
      <c r="AB12" s="26">
        <f t="shared" si="0"/>
        <v>0</v>
      </c>
      <c r="AC12" s="27">
        <f t="shared" si="0"/>
        <v>0.08</v>
      </c>
      <c r="AD12" s="27">
        <f t="shared" si="0"/>
        <v>0</v>
      </c>
      <c r="AE12" s="26">
        <f t="shared" si="0"/>
        <v>3.9300000000000002E-2</v>
      </c>
      <c r="AF12" s="26">
        <f>SUM(AF4:AF11)</f>
        <v>0</v>
      </c>
      <c r="AG12" s="26">
        <f>SUM(AG4:AG11)</f>
        <v>0</v>
      </c>
      <c r="AH12" s="26">
        <f t="shared" ref="AH12:AO12" si="1">SUM(AH4:AH11)</f>
        <v>0</v>
      </c>
      <c r="AI12" s="26">
        <f t="shared" si="1"/>
        <v>0</v>
      </c>
      <c r="AJ12" s="26">
        <f t="shared" si="1"/>
        <v>0</v>
      </c>
      <c r="AK12" s="26">
        <f t="shared" si="1"/>
        <v>0</v>
      </c>
      <c r="AL12" s="26">
        <f t="shared" si="1"/>
        <v>0</v>
      </c>
      <c r="AM12" s="26">
        <f t="shared" si="1"/>
        <v>0</v>
      </c>
      <c r="AN12" s="26">
        <f t="shared" si="1"/>
        <v>0</v>
      </c>
      <c r="AO12" s="26">
        <f t="shared" si="1"/>
        <v>0</v>
      </c>
      <c r="AP12" s="26">
        <f>SUM(AP4:AP11)</f>
        <v>0</v>
      </c>
    </row>
    <row r="13" spans="1:4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5" t="s">
        <v>37</v>
      </c>
      <c r="M13" s="28">
        <f>M1*M12</f>
        <v>2.64</v>
      </c>
      <c r="N13" s="28">
        <f>M1*N12</f>
        <v>2.64</v>
      </c>
      <c r="O13" s="29">
        <f>M1*O12</f>
        <v>0</v>
      </c>
      <c r="P13" s="28">
        <f>M1*P12</f>
        <v>0</v>
      </c>
      <c r="Q13" s="28">
        <f>M1*Q12</f>
        <v>1.2869999999999999</v>
      </c>
      <c r="R13" s="29">
        <f>M1*R12</f>
        <v>0</v>
      </c>
      <c r="S13" s="29">
        <f>M1*S12</f>
        <v>0.66</v>
      </c>
      <c r="T13" s="29">
        <f>M1*T12</f>
        <v>2.4750000000000001</v>
      </c>
      <c r="U13" s="29">
        <f>M1*U12</f>
        <v>0.13200000000000001</v>
      </c>
      <c r="V13" s="29">
        <f>M1*V12</f>
        <v>0.66</v>
      </c>
      <c r="W13" s="28">
        <f>M1*W12</f>
        <v>0</v>
      </c>
      <c r="X13" s="28">
        <f>M1*X12</f>
        <v>0</v>
      </c>
      <c r="Y13" s="28">
        <f>M1*Y12</f>
        <v>0.66</v>
      </c>
      <c r="Z13" s="28">
        <f>M1*Z12</f>
        <v>0</v>
      </c>
      <c r="AA13" s="28">
        <f>M1*AA12</f>
        <v>0</v>
      </c>
      <c r="AB13" s="28">
        <f>M1*AB12</f>
        <v>0</v>
      </c>
      <c r="AC13" s="28">
        <f>M1*AC12</f>
        <v>2.64</v>
      </c>
      <c r="AD13" s="29">
        <f>M1*AD12</f>
        <v>0</v>
      </c>
      <c r="AE13" s="28">
        <f>M1*AE12</f>
        <v>1.2968999999999999</v>
      </c>
      <c r="AF13" s="28">
        <f>M1*AF12</f>
        <v>0</v>
      </c>
      <c r="AG13" s="20">
        <f>AG12*M1</f>
        <v>0</v>
      </c>
      <c r="AH13" s="20">
        <f>AH12*M1</f>
        <v>0</v>
      </c>
      <c r="AI13" s="20">
        <f>AI12*M1</f>
        <v>0</v>
      </c>
      <c r="AJ13" s="20">
        <f>AJ12*M1</f>
        <v>0</v>
      </c>
      <c r="AK13" s="20">
        <f>AK12*M1</f>
        <v>0</v>
      </c>
      <c r="AL13" s="20">
        <f>M1*AL12</f>
        <v>0</v>
      </c>
      <c r="AM13" s="20">
        <f>AM12*M1</f>
        <v>0</v>
      </c>
      <c r="AN13" s="20">
        <f>AN12*M1</f>
        <v>0</v>
      </c>
      <c r="AO13" s="20">
        <f>AO12*M1</f>
        <v>0</v>
      </c>
      <c r="AP13" s="28">
        <f>M1*AP12</f>
        <v>0</v>
      </c>
    </row>
    <row r="14" spans="1:4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5" t="s">
        <v>38</v>
      </c>
      <c r="M14" s="30">
        <v>50</v>
      </c>
      <c r="N14" s="30">
        <v>200</v>
      </c>
      <c r="O14" s="31">
        <v>400</v>
      </c>
      <c r="P14" s="30">
        <v>35</v>
      </c>
      <c r="Q14" s="30">
        <v>35</v>
      </c>
      <c r="R14" s="31">
        <v>170</v>
      </c>
      <c r="S14" s="31">
        <v>35</v>
      </c>
      <c r="T14" s="31">
        <v>45</v>
      </c>
      <c r="U14" s="31">
        <v>15</v>
      </c>
      <c r="V14" s="31">
        <v>95</v>
      </c>
      <c r="W14" s="30">
        <v>8</v>
      </c>
      <c r="X14" s="30">
        <v>650</v>
      </c>
      <c r="Y14" s="30">
        <v>50</v>
      </c>
      <c r="Z14" s="30">
        <v>45</v>
      </c>
      <c r="AA14" s="30">
        <v>80</v>
      </c>
      <c r="AB14" s="30">
        <v>110</v>
      </c>
      <c r="AC14" s="31">
        <v>88</v>
      </c>
      <c r="AD14" s="19">
        <v>100</v>
      </c>
      <c r="AE14" s="20">
        <v>650</v>
      </c>
      <c r="AF14" s="20">
        <v>50</v>
      </c>
      <c r="AG14" s="20">
        <v>70</v>
      </c>
      <c r="AH14" s="20">
        <v>85</v>
      </c>
      <c r="AI14" s="20">
        <v>65</v>
      </c>
      <c r="AJ14" s="20">
        <v>30</v>
      </c>
      <c r="AK14" s="20">
        <v>430</v>
      </c>
      <c r="AL14" s="20">
        <v>70</v>
      </c>
      <c r="AM14" s="20">
        <v>60</v>
      </c>
      <c r="AN14" s="20">
        <v>160</v>
      </c>
      <c r="AO14" s="20">
        <v>175</v>
      </c>
      <c r="AP14" s="20">
        <v>45</v>
      </c>
    </row>
    <row r="15" spans="1:4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5" t="s">
        <v>39</v>
      </c>
      <c r="M15" s="25">
        <f t="shared" ref="M15:AM15" si="2">M13*M14</f>
        <v>132</v>
      </c>
      <c r="N15" s="25">
        <f t="shared" si="2"/>
        <v>528</v>
      </c>
      <c r="O15" s="32">
        <f t="shared" si="2"/>
        <v>0</v>
      </c>
      <c r="P15" s="25">
        <f t="shared" si="2"/>
        <v>0</v>
      </c>
      <c r="Q15" s="25">
        <f t="shared" si="2"/>
        <v>45.044999999999995</v>
      </c>
      <c r="R15" s="32">
        <f t="shared" si="2"/>
        <v>0</v>
      </c>
      <c r="S15" s="32">
        <f t="shared" si="2"/>
        <v>23.1</v>
      </c>
      <c r="T15" s="32">
        <f t="shared" si="2"/>
        <v>111.375</v>
      </c>
      <c r="U15" s="32">
        <f t="shared" si="2"/>
        <v>1.98</v>
      </c>
      <c r="V15" s="32">
        <f t="shared" si="2"/>
        <v>62.7</v>
      </c>
      <c r="W15" s="25">
        <f t="shared" si="2"/>
        <v>0</v>
      </c>
      <c r="X15" s="33">
        <f t="shared" si="2"/>
        <v>0</v>
      </c>
      <c r="Y15" s="33">
        <f>Y13*Y14</f>
        <v>33</v>
      </c>
      <c r="Z15" s="25">
        <f t="shared" si="2"/>
        <v>0</v>
      </c>
      <c r="AA15" s="25">
        <f t="shared" si="2"/>
        <v>0</v>
      </c>
      <c r="AB15" s="25">
        <f t="shared" si="2"/>
        <v>0</v>
      </c>
      <c r="AC15" s="32">
        <f t="shared" si="2"/>
        <v>232.32000000000002</v>
      </c>
      <c r="AD15" s="32">
        <f t="shared" si="2"/>
        <v>0</v>
      </c>
      <c r="AE15" s="25">
        <f>AE13*AE14</f>
        <v>842.98500000000001</v>
      </c>
      <c r="AF15" s="25">
        <f t="shared" si="2"/>
        <v>0</v>
      </c>
      <c r="AG15" s="25">
        <f t="shared" si="2"/>
        <v>0</v>
      </c>
      <c r="AH15" s="25">
        <f>AH13*AH14</f>
        <v>0</v>
      </c>
      <c r="AI15" s="25">
        <f t="shared" si="2"/>
        <v>0</v>
      </c>
      <c r="AJ15" s="25">
        <f t="shared" si="2"/>
        <v>0</v>
      </c>
      <c r="AK15" s="25">
        <f t="shared" si="2"/>
        <v>0</v>
      </c>
      <c r="AL15" s="25">
        <f t="shared" si="2"/>
        <v>0</v>
      </c>
      <c r="AM15" s="25">
        <f t="shared" si="2"/>
        <v>0</v>
      </c>
      <c r="AN15" s="20">
        <f>AN14*AN13</f>
        <v>0</v>
      </c>
      <c r="AO15" s="20">
        <f>AO14*AO13</f>
        <v>0</v>
      </c>
      <c r="AP15" s="25">
        <f>AP13*AP14</f>
        <v>0</v>
      </c>
    </row>
    <row r="16" spans="1:42" ht="15.75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 t="s">
        <v>40</v>
      </c>
      <c r="M16" s="4"/>
      <c r="N16" s="4"/>
      <c r="O16" s="5"/>
      <c r="P16" s="4"/>
      <c r="Q16" s="4"/>
      <c r="R16" s="5"/>
      <c r="S16" s="5"/>
      <c r="T16" s="5"/>
      <c r="U16" s="5"/>
      <c r="V16" s="5"/>
      <c r="W16" s="4"/>
      <c r="X16" s="4"/>
      <c r="Y16" s="4"/>
      <c r="Z16" s="4"/>
      <c r="AA16" s="4"/>
      <c r="AB16" s="4"/>
      <c r="AC16" s="5"/>
      <c r="AD16" s="6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47">
        <f>SUM(M15:AP15)</f>
        <v>2012.5050000000001</v>
      </c>
      <c r="AP16" s="48"/>
    </row>
    <row r="17" spans="1:42" ht="15.75" thickBo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4"/>
      <c r="M17" s="4"/>
      <c r="N17" s="4"/>
      <c r="O17" s="5"/>
      <c r="P17" s="4"/>
      <c r="Q17" s="4"/>
      <c r="R17" s="5"/>
      <c r="S17" s="5"/>
      <c r="T17" s="5"/>
      <c r="U17" s="5"/>
      <c r="V17" s="5"/>
      <c r="W17" s="4"/>
      <c r="X17" s="4"/>
      <c r="Y17" s="4"/>
      <c r="Z17" s="4"/>
      <c r="AA17" s="4"/>
      <c r="AB17" s="4"/>
      <c r="AC17" s="5"/>
      <c r="AD17" s="6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48.75" customHeight="1" thickBot="1">
      <c r="A18" s="49" t="s">
        <v>51</v>
      </c>
      <c r="B18" s="49"/>
      <c r="C18" s="49"/>
      <c r="D18" s="49"/>
      <c r="E18" s="49"/>
      <c r="F18" s="49"/>
      <c r="G18" s="1"/>
      <c r="H18" s="50" t="s">
        <v>0</v>
      </c>
      <c r="I18" s="50"/>
      <c r="J18" s="50"/>
      <c r="K18" s="50"/>
      <c r="L18" s="2" t="s">
        <v>1</v>
      </c>
      <c r="M18" s="3">
        <v>33</v>
      </c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4"/>
      <c r="AC18" s="5"/>
      <c r="AD18" s="6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.75">
      <c r="A19" s="7"/>
      <c r="B19" s="7"/>
      <c r="C19" s="7"/>
      <c r="D19" s="7"/>
      <c r="E19" s="7"/>
      <c r="F19" s="51" t="s">
        <v>44</v>
      </c>
      <c r="G19" s="51"/>
      <c r="H19" s="51"/>
      <c r="I19" s="51"/>
      <c r="J19" s="51"/>
      <c r="K19" s="51"/>
      <c r="L19" s="4"/>
      <c r="M19" s="4"/>
      <c r="N19" s="4"/>
      <c r="O19" s="5"/>
      <c r="P19" s="4"/>
      <c r="Q19" s="4"/>
      <c r="R19" s="5"/>
      <c r="S19" s="5"/>
      <c r="T19" s="5"/>
      <c r="U19" s="5"/>
      <c r="V19" s="5"/>
      <c r="W19" s="4"/>
      <c r="X19" s="4"/>
      <c r="Y19" s="4"/>
      <c r="Z19" s="4"/>
      <c r="AA19" s="4"/>
      <c r="AB19" s="4"/>
      <c r="AC19" s="5"/>
      <c r="AD19" s="6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81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8" t="s">
        <v>2</v>
      </c>
      <c r="M20" s="9" t="s">
        <v>3</v>
      </c>
      <c r="N20" s="9" t="s">
        <v>4</v>
      </c>
      <c r="O20" s="10" t="s">
        <v>5</v>
      </c>
      <c r="P20" s="9" t="s">
        <v>6</v>
      </c>
      <c r="Q20" s="9" t="s">
        <v>7</v>
      </c>
      <c r="R20" s="10" t="s">
        <v>8</v>
      </c>
      <c r="S20" s="10" t="s">
        <v>9</v>
      </c>
      <c r="T20" s="10" t="s">
        <v>10</v>
      </c>
      <c r="U20" s="10" t="s">
        <v>11</v>
      </c>
      <c r="V20" s="10" t="s">
        <v>12</v>
      </c>
      <c r="W20" s="9" t="s">
        <v>13</v>
      </c>
      <c r="X20" s="9" t="s">
        <v>14</v>
      </c>
      <c r="Y20" s="9" t="s">
        <v>15</v>
      </c>
      <c r="Z20" s="9" t="s">
        <v>16</v>
      </c>
      <c r="AA20" s="9" t="s">
        <v>56</v>
      </c>
      <c r="AB20" s="9" t="s">
        <v>17</v>
      </c>
      <c r="AC20" s="10" t="s">
        <v>18</v>
      </c>
      <c r="AD20" s="10" t="s">
        <v>19</v>
      </c>
      <c r="AE20" s="9" t="s">
        <v>20</v>
      </c>
      <c r="AF20" s="11" t="s">
        <v>21</v>
      </c>
      <c r="AG20" s="11" t="s">
        <v>22</v>
      </c>
      <c r="AH20" s="11" t="s">
        <v>23</v>
      </c>
      <c r="AI20" s="12" t="s">
        <v>24</v>
      </c>
      <c r="AJ20" s="11" t="s">
        <v>25</v>
      </c>
      <c r="AK20" s="11" t="s">
        <v>58</v>
      </c>
      <c r="AL20" s="11" t="s">
        <v>26</v>
      </c>
      <c r="AM20" s="11" t="s">
        <v>27</v>
      </c>
      <c r="AN20" s="12" t="s">
        <v>28</v>
      </c>
      <c r="AO20" s="11" t="s">
        <v>57</v>
      </c>
      <c r="AP20" s="13" t="s">
        <v>29</v>
      </c>
    </row>
    <row r="21" spans="1:4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4" t="s">
        <v>30</v>
      </c>
      <c r="M21" s="15"/>
      <c r="N21" s="15"/>
      <c r="O21" s="16"/>
      <c r="P21" s="15"/>
      <c r="Q21" s="15">
        <v>3.9E-2</v>
      </c>
      <c r="R21" s="16"/>
      <c r="S21" s="16">
        <v>0.02</v>
      </c>
      <c r="T21" s="16">
        <v>6.5000000000000002E-2</v>
      </c>
      <c r="U21" s="16">
        <v>2E-3</v>
      </c>
      <c r="V21" s="17">
        <v>0.05</v>
      </c>
      <c r="W21" s="18"/>
      <c r="X21" s="18"/>
      <c r="Y21" s="15"/>
      <c r="Z21" s="15"/>
      <c r="AA21" s="15"/>
      <c r="AB21" s="15"/>
      <c r="AC21" s="16"/>
      <c r="AD21" s="19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30" t="s">
        <v>47</v>
      </c>
      <c r="M22" s="15"/>
      <c r="N22" s="15"/>
      <c r="O22" s="44">
        <v>6.0000000000000001E-3</v>
      </c>
      <c r="P22" s="15">
        <v>0.16</v>
      </c>
      <c r="Q22" s="15">
        <v>2.1000000000000001E-2</v>
      </c>
      <c r="R22" s="15">
        <v>3.0000000000000001E-3</v>
      </c>
      <c r="S22" s="15">
        <v>0.01</v>
      </c>
      <c r="T22" s="15">
        <v>1.4999999999999999E-2</v>
      </c>
      <c r="U22" s="15">
        <v>2E-3</v>
      </c>
      <c r="V22" s="46">
        <v>0.02</v>
      </c>
      <c r="W22" s="15"/>
      <c r="X22" s="15"/>
      <c r="Y22" s="15"/>
      <c r="Z22" s="15"/>
      <c r="AA22" s="15"/>
      <c r="AB22" s="15"/>
      <c r="AC22" s="16"/>
      <c r="AD22" s="19"/>
      <c r="AE22" s="21"/>
      <c r="AF22" s="20"/>
      <c r="AG22" s="20"/>
      <c r="AH22" s="20"/>
      <c r="AI22" s="20"/>
      <c r="AJ22" s="34"/>
      <c r="AK22" s="20"/>
      <c r="AL22" s="20"/>
      <c r="AM22" s="20"/>
      <c r="AN22" s="20"/>
      <c r="AO22" s="20"/>
      <c r="AP22" s="20"/>
    </row>
    <row r="23" spans="1:4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4" t="s">
        <v>3</v>
      </c>
      <c r="M23" s="15">
        <v>0.05</v>
      </c>
      <c r="N23" s="15"/>
      <c r="O23" s="16"/>
      <c r="P23" s="15"/>
      <c r="Q23" s="15"/>
      <c r="R23" s="16"/>
      <c r="S23" s="16"/>
      <c r="T23" s="16"/>
      <c r="U23" s="16"/>
      <c r="V23" s="17"/>
      <c r="W23" s="18"/>
      <c r="X23" s="18"/>
      <c r="Y23" s="15"/>
      <c r="Z23" s="15"/>
      <c r="AA23" s="15"/>
      <c r="AB23" s="15"/>
      <c r="AC23" s="16"/>
      <c r="AD23" s="19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4" t="s">
        <v>59</v>
      </c>
      <c r="M24" s="15"/>
      <c r="N24" s="15"/>
      <c r="O24" s="16"/>
      <c r="P24" s="15"/>
      <c r="Q24" s="15"/>
      <c r="R24" s="16"/>
      <c r="S24" s="16"/>
      <c r="T24" s="16"/>
      <c r="U24" s="16"/>
      <c r="V24" s="17"/>
      <c r="W24" s="18"/>
      <c r="X24" s="18"/>
      <c r="Y24" s="15">
        <v>0.08</v>
      </c>
      <c r="Z24" s="15"/>
      <c r="AA24" s="15"/>
      <c r="AB24" s="15"/>
      <c r="AC24" s="16"/>
      <c r="AD24" s="19"/>
      <c r="AE24" s="20">
        <v>5.0099999999999999E-2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5.75">
      <c r="A25" s="7"/>
      <c r="B25" s="7"/>
      <c r="C25" s="50" t="s">
        <v>32</v>
      </c>
      <c r="D25" s="50"/>
      <c r="E25" s="50"/>
      <c r="F25" s="50"/>
      <c r="G25" s="50"/>
      <c r="H25" s="50"/>
      <c r="I25" s="50"/>
      <c r="J25" s="7"/>
      <c r="K25" s="7"/>
      <c r="L25" s="14"/>
      <c r="M25" s="15"/>
      <c r="N25" s="15"/>
      <c r="O25" s="16"/>
      <c r="P25" s="15"/>
      <c r="Q25" s="15"/>
      <c r="R25" s="16"/>
      <c r="S25" s="16"/>
      <c r="T25" s="16"/>
      <c r="U25" s="16"/>
      <c r="V25" s="17"/>
      <c r="W25" s="18"/>
      <c r="X25" s="18"/>
      <c r="Y25" s="15"/>
      <c r="Z25" s="15"/>
      <c r="AA25" s="15"/>
      <c r="AB25" s="15"/>
      <c r="AC25" s="16"/>
      <c r="AD25" s="19"/>
      <c r="AE25" s="20"/>
      <c r="AF25" s="20"/>
      <c r="AG25" s="20"/>
      <c r="AH25" s="34"/>
      <c r="AI25" s="20"/>
      <c r="AJ25" s="20"/>
      <c r="AK25" s="20"/>
      <c r="AL25" s="20"/>
      <c r="AM25" s="20"/>
      <c r="AN25" s="20"/>
      <c r="AO25" s="20"/>
      <c r="AP25" s="20"/>
    </row>
    <row r="26" spans="1:42" ht="15.75">
      <c r="A26" s="7"/>
      <c r="B26" s="50" t="s">
        <v>33</v>
      </c>
      <c r="C26" s="50"/>
      <c r="D26" s="50"/>
      <c r="E26" s="50"/>
      <c r="F26" s="50"/>
      <c r="G26" s="50"/>
      <c r="H26" s="50"/>
      <c r="I26" s="50"/>
      <c r="J26" s="50"/>
      <c r="K26" s="7"/>
      <c r="L26" s="30"/>
      <c r="M26" s="15"/>
      <c r="N26" s="15"/>
      <c r="O26" s="16"/>
      <c r="P26" s="15"/>
      <c r="Q26" s="15"/>
      <c r="R26" s="16"/>
      <c r="S26" s="16"/>
      <c r="T26" s="16"/>
      <c r="U26" s="16"/>
      <c r="V26" s="17"/>
      <c r="W26" s="18"/>
      <c r="X26" s="18"/>
      <c r="Y26" s="15"/>
      <c r="Z26" s="15"/>
      <c r="AA26" s="15"/>
      <c r="AB26" s="15"/>
      <c r="AC26" s="16"/>
      <c r="AD26" s="19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5.75">
      <c r="A27" s="7"/>
      <c r="B27" s="7"/>
      <c r="C27" s="22" t="s">
        <v>34</v>
      </c>
      <c r="D27" s="23">
        <v>11</v>
      </c>
      <c r="E27" s="24" t="s">
        <v>34</v>
      </c>
      <c r="F27" s="23" t="str">
        <f>F10</f>
        <v>май</v>
      </c>
      <c r="G27" s="24">
        <v>20</v>
      </c>
      <c r="H27" s="23">
        <v>21</v>
      </c>
      <c r="I27" s="24" t="s">
        <v>35</v>
      </c>
      <c r="J27" s="7"/>
      <c r="K27" s="7"/>
      <c r="L27" s="30"/>
      <c r="M27" s="15"/>
      <c r="N27" s="15"/>
      <c r="O27" s="16"/>
      <c r="P27" s="15"/>
      <c r="Q27" s="15"/>
      <c r="R27" s="16"/>
      <c r="S27" s="16"/>
      <c r="T27" s="16"/>
      <c r="U27" s="16"/>
      <c r="V27" s="17"/>
      <c r="W27" s="18"/>
      <c r="X27" s="18"/>
      <c r="Y27" s="15"/>
      <c r="Z27" s="15"/>
      <c r="AA27" s="15"/>
      <c r="AB27" s="15"/>
      <c r="AC27" s="16"/>
      <c r="AD27" s="19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30"/>
      <c r="M28" s="15"/>
      <c r="N28" s="15"/>
      <c r="O28" s="16"/>
      <c r="P28" s="15"/>
      <c r="Q28" s="15"/>
      <c r="R28" s="16"/>
      <c r="S28" s="16"/>
      <c r="T28" s="16"/>
      <c r="U28" s="16"/>
      <c r="V28" s="17"/>
      <c r="W28" s="18"/>
      <c r="X28" s="18"/>
      <c r="Y28" s="15"/>
      <c r="Z28" s="15"/>
      <c r="AA28" s="15"/>
      <c r="AB28" s="15"/>
      <c r="AC28" s="16"/>
      <c r="AD28" s="19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5" t="s">
        <v>36</v>
      </c>
      <c r="M29" s="26">
        <f>SUM(M21:M28)</f>
        <v>0.05</v>
      </c>
      <c r="N29" s="26">
        <f t="shared" ref="N29:AE29" si="3">SUM(N21:N28)</f>
        <v>0</v>
      </c>
      <c r="O29" s="27">
        <f t="shared" si="3"/>
        <v>6.0000000000000001E-3</v>
      </c>
      <c r="P29" s="26">
        <f t="shared" si="3"/>
        <v>0.16</v>
      </c>
      <c r="Q29" s="26">
        <f t="shared" si="3"/>
        <v>0.06</v>
      </c>
      <c r="R29" s="27">
        <f t="shared" si="3"/>
        <v>3.0000000000000001E-3</v>
      </c>
      <c r="S29" s="27">
        <f t="shared" si="3"/>
        <v>0.03</v>
      </c>
      <c r="T29" s="27">
        <f t="shared" si="3"/>
        <v>0.08</v>
      </c>
      <c r="U29" s="27">
        <f t="shared" si="3"/>
        <v>4.0000000000000001E-3</v>
      </c>
      <c r="V29" s="27">
        <f t="shared" si="3"/>
        <v>7.0000000000000007E-2</v>
      </c>
      <c r="W29" s="26">
        <f t="shared" si="3"/>
        <v>0</v>
      </c>
      <c r="X29" s="26">
        <f t="shared" si="3"/>
        <v>0</v>
      </c>
      <c r="Y29" s="26">
        <f t="shared" si="3"/>
        <v>0.08</v>
      </c>
      <c r="Z29" s="26">
        <f t="shared" si="3"/>
        <v>0</v>
      </c>
      <c r="AA29" s="26">
        <f>AA21+AA22+AA23+AA24+AA25+AA26+AA27+AA28</f>
        <v>0</v>
      </c>
      <c r="AB29" s="26">
        <f t="shared" si="3"/>
        <v>0</v>
      </c>
      <c r="AC29" s="27">
        <f t="shared" si="3"/>
        <v>0</v>
      </c>
      <c r="AD29" s="27">
        <f t="shared" si="3"/>
        <v>0</v>
      </c>
      <c r="AE29" s="26">
        <f t="shared" si="3"/>
        <v>5.0099999999999999E-2</v>
      </c>
      <c r="AF29" s="26">
        <f>SUM(AF21:AF28)</f>
        <v>0</v>
      </c>
      <c r="AG29" s="26">
        <f>SUM(AG21:AG28)</f>
        <v>0</v>
      </c>
      <c r="AH29" s="26">
        <f t="shared" ref="AH29:AO29" si="4">SUM(AH21:AH28)</f>
        <v>0</v>
      </c>
      <c r="AI29" s="26">
        <f t="shared" si="4"/>
        <v>0</v>
      </c>
      <c r="AJ29" s="26">
        <f t="shared" si="4"/>
        <v>0</v>
      </c>
      <c r="AK29" s="26">
        <f t="shared" si="4"/>
        <v>0</v>
      </c>
      <c r="AL29" s="26">
        <f t="shared" si="4"/>
        <v>0</v>
      </c>
      <c r="AM29" s="26">
        <f t="shared" si="4"/>
        <v>0</v>
      </c>
      <c r="AN29" s="26">
        <f t="shared" si="4"/>
        <v>0</v>
      </c>
      <c r="AO29" s="26">
        <f t="shared" si="4"/>
        <v>0</v>
      </c>
      <c r="AP29" s="26">
        <f>SUM(AP21:AP28)</f>
        <v>0</v>
      </c>
    </row>
    <row r="30" spans="1:4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5" t="s">
        <v>37</v>
      </c>
      <c r="M30" s="28">
        <f>M18*M29</f>
        <v>1.6500000000000001</v>
      </c>
      <c r="N30" s="28">
        <f>M18*N29</f>
        <v>0</v>
      </c>
      <c r="O30" s="29">
        <f>M18*O29</f>
        <v>0.19800000000000001</v>
      </c>
      <c r="P30" s="28">
        <f>M18*P29</f>
        <v>5.28</v>
      </c>
      <c r="Q30" s="28">
        <f>M18*Q29</f>
        <v>1.98</v>
      </c>
      <c r="R30" s="29">
        <f>M18*R29</f>
        <v>9.9000000000000005E-2</v>
      </c>
      <c r="S30" s="29">
        <f>M18*S29</f>
        <v>0.99</v>
      </c>
      <c r="T30" s="29">
        <f>M18*T29</f>
        <v>2.64</v>
      </c>
      <c r="U30" s="29">
        <f>M18*U29</f>
        <v>0.13200000000000001</v>
      </c>
      <c r="V30" s="29">
        <f>M18*V29</f>
        <v>2.31</v>
      </c>
      <c r="W30" s="28">
        <f>M18*W29</f>
        <v>0</v>
      </c>
      <c r="X30" s="28">
        <f>M18*X29</f>
        <v>0</v>
      </c>
      <c r="Y30" s="28">
        <f>M18*Y29</f>
        <v>2.64</v>
      </c>
      <c r="Z30" s="28">
        <f>M18*Z29</f>
        <v>0</v>
      </c>
      <c r="AA30" s="28">
        <f>M18*AA29</f>
        <v>0</v>
      </c>
      <c r="AB30" s="28">
        <f>M18*AB29</f>
        <v>0</v>
      </c>
      <c r="AC30" s="28">
        <f>M18*AC29</f>
        <v>0</v>
      </c>
      <c r="AD30" s="29">
        <f>M18*AD29</f>
        <v>0</v>
      </c>
      <c r="AE30" s="28">
        <f>M18*AE29</f>
        <v>1.6533</v>
      </c>
      <c r="AF30" s="28">
        <f>M18*AF29</f>
        <v>0</v>
      </c>
      <c r="AG30" s="20">
        <f>AG29*M18</f>
        <v>0</v>
      </c>
      <c r="AH30" s="20">
        <f>AH29*M18</f>
        <v>0</v>
      </c>
      <c r="AI30" s="20">
        <f>AI29*M18</f>
        <v>0</v>
      </c>
      <c r="AJ30" s="20">
        <f>AJ29*M18</f>
        <v>0</v>
      </c>
      <c r="AK30" s="20">
        <f>AK29*M18</f>
        <v>0</v>
      </c>
      <c r="AL30" s="20">
        <f>M18*AL29</f>
        <v>0</v>
      </c>
      <c r="AM30" s="20">
        <f>AM29*M18</f>
        <v>0</v>
      </c>
      <c r="AN30" s="20">
        <f>AN29*M18</f>
        <v>0</v>
      </c>
      <c r="AO30" s="20">
        <f>AO29*M18</f>
        <v>0</v>
      </c>
      <c r="AP30" s="28">
        <f>M18*AP29</f>
        <v>0</v>
      </c>
    </row>
    <row r="31" spans="1:4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5" t="s">
        <v>38</v>
      </c>
      <c r="M31" s="30">
        <v>50</v>
      </c>
      <c r="N31" s="30">
        <v>200</v>
      </c>
      <c r="O31" s="31">
        <v>400</v>
      </c>
      <c r="P31" s="30">
        <v>35</v>
      </c>
      <c r="Q31" s="30">
        <v>35</v>
      </c>
      <c r="R31" s="31">
        <v>170</v>
      </c>
      <c r="S31" s="31">
        <v>35</v>
      </c>
      <c r="T31" s="31">
        <v>45</v>
      </c>
      <c r="U31" s="31">
        <v>15</v>
      </c>
      <c r="V31" s="31">
        <v>95</v>
      </c>
      <c r="W31" s="30">
        <v>8</v>
      </c>
      <c r="X31" s="30">
        <v>650</v>
      </c>
      <c r="Y31" s="30">
        <v>50</v>
      </c>
      <c r="Z31" s="30">
        <v>45</v>
      </c>
      <c r="AA31" s="30">
        <v>80</v>
      </c>
      <c r="AB31" s="30">
        <v>110</v>
      </c>
      <c r="AC31" s="31">
        <v>88</v>
      </c>
      <c r="AD31" s="19">
        <v>100</v>
      </c>
      <c r="AE31" s="20">
        <v>650</v>
      </c>
      <c r="AF31" s="20">
        <v>50</v>
      </c>
      <c r="AG31" s="20">
        <v>70</v>
      </c>
      <c r="AH31" s="20">
        <v>85</v>
      </c>
      <c r="AI31" s="20">
        <v>65</v>
      </c>
      <c r="AJ31" s="20">
        <v>30</v>
      </c>
      <c r="AK31" s="20">
        <v>430</v>
      </c>
      <c r="AL31" s="20">
        <v>70</v>
      </c>
      <c r="AM31" s="20">
        <v>60</v>
      </c>
      <c r="AN31" s="20">
        <v>160</v>
      </c>
      <c r="AO31" s="20">
        <v>175</v>
      </c>
      <c r="AP31" s="20">
        <v>45</v>
      </c>
    </row>
    <row r="32" spans="1:4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5" t="s">
        <v>39</v>
      </c>
      <c r="M32" s="25">
        <f t="shared" ref="M32:X32" si="5">M30*M31</f>
        <v>82.5</v>
      </c>
      <c r="N32" s="25">
        <f t="shared" si="5"/>
        <v>0</v>
      </c>
      <c r="O32" s="32">
        <f t="shared" si="5"/>
        <v>79.2</v>
      </c>
      <c r="P32" s="25">
        <f t="shared" si="5"/>
        <v>184.8</v>
      </c>
      <c r="Q32" s="25">
        <f t="shared" si="5"/>
        <v>69.3</v>
      </c>
      <c r="R32" s="32">
        <f t="shared" si="5"/>
        <v>16.830000000000002</v>
      </c>
      <c r="S32" s="32">
        <f t="shared" si="5"/>
        <v>34.65</v>
      </c>
      <c r="T32" s="32">
        <f t="shared" si="5"/>
        <v>118.80000000000001</v>
      </c>
      <c r="U32" s="32">
        <f t="shared" si="5"/>
        <v>1.98</v>
      </c>
      <c r="V32" s="32">
        <f t="shared" si="5"/>
        <v>219.45000000000002</v>
      </c>
      <c r="W32" s="25">
        <f t="shared" si="5"/>
        <v>0</v>
      </c>
      <c r="X32" s="33">
        <f t="shared" si="5"/>
        <v>0</v>
      </c>
      <c r="Y32" s="33">
        <f>Y30*Y31</f>
        <v>132</v>
      </c>
      <c r="Z32" s="25">
        <f t="shared" ref="Z32:AD32" si="6">Z30*Z31</f>
        <v>0</v>
      </c>
      <c r="AA32" s="25">
        <f t="shared" si="6"/>
        <v>0</v>
      </c>
      <c r="AB32" s="25">
        <f t="shared" si="6"/>
        <v>0</v>
      </c>
      <c r="AC32" s="32">
        <f t="shared" si="6"/>
        <v>0</v>
      </c>
      <c r="AD32" s="32">
        <f t="shared" si="6"/>
        <v>0</v>
      </c>
      <c r="AE32" s="25">
        <f>AE30*AE31</f>
        <v>1074.645</v>
      </c>
      <c r="AF32" s="25">
        <f t="shared" ref="AF32:AO32" si="7">AF30*AF31</f>
        <v>0</v>
      </c>
      <c r="AG32" s="25">
        <f t="shared" si="7"/>
        <v>0</v>
      </c>
      <c r="AH32" s="25">
        <f t="shared" si="7"/>
        <v>0</v>
      </c>
      <c r="AI32" s="25">
        <f t="shared" si="7"/>
        <v>0</v>
      </c>
      <c r="AJ32" s="25">
        <f t="shared" si="7"/>
        <v>0</v>
      </c>
      <c r="AK32" s="25">
        <f t="shared" si="7"/>
        <v>0</v>
      </c>
      <c r="AL32" s="25">
        <f t="shared" si="7"/>
        <v>0</v>
      </c>
      <c r="AM32" s="25">
        <f t="shared" si="7"/>
        <v>0</v>
      </c>
      <c r="AN32" s="25">
        <f t="shared" si="7"/>
        <v>0</v>
      </c>
      <c r="AO32" s="25">
        <f t="shared" si="7"/>
        <v>0</v>
      </c>
      <c r="AP32" s="35">
        <f>AP30*AP31</f>
        <v>0</v>
      </c>
    </row>
    <row r="33" spans="1:42" ht="15.75" thickBo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4" t="s">
        <v>40</v>
      </c>
      <c r="M33" s="4"/>
      <c r="N33" s="4"/>
      <c r="O33" s="5"/>
      <c r="P33" s="4"/>
      <c r="Q33" s="4"/>
      <c r="R33" s="5"/>
      <c r="S33" s="5"/>
      <c r="T33" s="5"/>
      <c r="U33" s="5"/>
      <c r="V33" s="5"/>
      <c r="W33" s="4"/>
      <c r="X33" s="4"/>
      <c r="Y33" s="4"/>
      <c r="Z33" s="4"/>
      <c r="AA33" s="4"/>
      <c r="AB33" s="4"/>
      <c r="AC33" s="5"/>
      <c r="AD33" s="6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47">
        <f>SUM(M32:AP32)</f>
        <v>2014.155</v>
      </c>
      <c r="AP33" s="48"/>
    </row>
    <row r="34" spans="1:42" ht="46.5" customHeight="1" thickBot="1">
      <c r="A34" s="49" t="str">
        <f>A18</f>
        <v>Директор:</v>
      </c>
      <c r="B34" s="49"/>
      <c r="C34" s="49"/>
      <c r="D34" s="49"/>
      <c r="E34" s="49"/>
      <c r="F34" s="49"/>
      <c r="G34" s="1"/>
      <c r="H34" s="50" t="s">
        <v>0</v>
      </c>
      <c r="I34" s="50"/>
      <c r="J34" s="50"/>
      <c r="K34" s="50"/>
      <c r="L34" s="2" t="s">
        <v>1</v>
      </c>
      <c r="M34" s="3">
        <v>33</v>
      </c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4"/>
      <c r="AC34" s="5"/>
      <c r="AD34" s="6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ht="15.75">
      <c r="A35" s="7"/>
      <c r="B35" s="7"/>
      <c r="C35" s="7"/>
      <c r="D35" s="7"/>
      <c r="E35" s="7"/>
      <c r="F35" s="51" t="s">
        <v>44</v>
      </c>
      <c r="G35" s="51"/>
      <c r="H35" s="51"/>
      <c r="I35" s="51"/>
      <c r="J35" s="51"/>
      <c r="K35" s="51"/>
      <c r="L35" s="4"/>
      <c r="M35" s="4"/>
      <c r="N35" s="4"/>
      <c r="O35" s="5"/>
      <c r="P35" s="4"/>
      <c r="Q35" s="4"/>
      <c r="R35" s="5"/>
      <c r="S35" s="5"/>
      <c r="T35" s="5"/>
      <c r="U35" s="5"/>
      <c r="V35" s="5"/>
      <c r="W35" s="4"/>
      <c r="X35" s="4"/>
      <c r="Y35" s="4"/>
      <c r="Z35" s="4"/>
      <c r="AA35" s="4"/>
      <c r="AB35" s="4"/>
      <c r="AC35" s="5"/>
      <c r="AD35" s="6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ht="81.7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 t="s">
        <v>2</v>
      </c>
      <c r="M36" s="9" t="s">
        <v>3</v>
      </c>
      <c r="N36" s="9" t="s">
        <v>4</v>
      </c>
      <c r="O36" s="10" t="s">
        <v>5</v>
      </c>
      <c r="P36" s="9" t="s">
        <v>6</v>
      </c>
      <c r="Q36" s="9" t="s">
        <v>7</v>
      </c>
      <c r="R36" s="10" t="s">
        <v>8</v>
      </c>
      <c r="S36" s="10" t="s">
        <v>9</v>
      </c>
      <c r="T36" s="10" t="s">
        <v>10</v>
      </c>
      <c r="U36" s="10" t="s">
        <v>11</v>
      </c>
      <c r="V36" s="10" t="s">
        <v>12</v>
      </c>
      <c r="W36" s="9" t="s">
        <v>13</v>
      </c>
      <c r="X36" s="9" t="s">
        <v>14</v>
      </c>
      <c r="Y36" s="9" t="s">
        <v>15</v>
      </c>
      <c r="Z36" s="9" t="s">
        <v>16</v>
      </c>
      <c r="AA36" s="9" t="s">
        <v>56</v>
      </c>
      <c r="AB36" s="9" t="s">
        <v>17</v>
      </c>
      <c r="AC36" s="10" t="s">
        <v>18</v>
      </c>
      <c r="AD36" s="10" t="s">
        <v>19</v>
      </c>
      <c r="AE36" s="9" t="s">
        <v>20</v>
      </c>
      <c r="AF36" s="11" t="s">
        <v>21</v>
      </c>
      <c r="AG36" s="11" t="s">
        <v>22</v>
      </c>
      <c r="AH36" s="11" t="s">
        <v>23</v>
      </c>
      <c r="AI36" s="12" t="s">
        <v>24</v>
      </c>
      <c r="AJ36" s="11" t="s">
        <v>25</v>
      </c>
      <c r="AK36" s="11" t="s">
        <v>58</v>
      </c>
      <c r="AL36" s="11" t="s">
        <v>26</v>
      </c>
      <c r="AM36" s="11" t="s">
        <v>27</v>
      </c>
      <c r="AN36" s="12" t="s">
        <v>28</v>
      </c>
      <c r="AO36" s="11" t="s">
        <v>57</v>
      </c>
      <c r="AP36" s="13" t="s">
        <v>29</v>
      </c>
    </row>
    <row r="37" spans="1:4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4" t="s">
        <v>30</v>
      </c>
      <c r="M37" s="15"/>
      <c r="N37" s="15"/>
      <c r="O37" s="16"/>
      <c r="P37" s="15"/>
      <c r="Q37" s="15">
        <v>3.9E-2</v>
      </c>
      <c r="R37" s="16"/>
      <c r="S37" s="16">
        <v>0.02</v>
      </c>
      <c r="T37" s="16">
        <v>6.5000000000000002E-2</v>
      </c>
      <c r="U37" s="16">
        <v>2E-3</v>
      </c>
      <c r="V37" s="17">
        <v>0.03</v>
      </c>
      <c r="W37" s="18"/>
      <c r="X37" s="18"/>
      <c r="Y37" s="15"/>
      <c r="Z37" s="15"/>
      <c r="AA37" s="15"/>
      <c r="AB37" s="15"/>
      <c r="AC37" s="16"/>
      <c r="AD37" s="19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30" t="s">
        <v>48</v>
      </c>
      <c r="M38" s="15"/>
      <c r="N38" s="15"/>
      <c r="O38" s="44"/>
      <c r="P38" s="15">
        <v>0.06</v>
      </c>
      <c r="Q38" s="15"/>
      <c r="R38" s="15"/>
      <c r="S38" s="15"/>
      <c r="T38" s="15"/>
      <c r="U38" s="15">
        <v>2E-3</v>
      </c>
      <c r="V38" s="44"/>
      <c r="W38" s="15"/>
      <c r="X38" s="15"/>
      <c r="Y38" s="15"/>
      <c r="Z38" s="15"/>
      <c r="AA38" s="15"/>
      <c r="AB38" s="15"/>
      <c r="AC38" s="44"/>
      <c r="AD38" s="45">
        <v>0.44500000000000001</v>
      </c>
      <c r="AE38" s="20"/>
      <c r="AF38" s="20">
        <v>0.05</v>
      </c>
      <c r="AG38" s="20"/>
      <c r="AH38" s="20"/>
      <c r="AI38" s="20"/>
      <c r="AJ38" s="34"/>
      <c r="AK38" s="20"/>
      <c r="AL38" s="20"/>
      <c r="AM38" s="20"/>
      <c r="AN38" s="20"/>
      <c r="AO38" s="20"/>
      <c r="AP38" s="20"/>
    </row>
    <row r="39" spans="1:4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4" t="s">
        <v>43</v>
      </c>
      <c r="M39" s="15">
        <v>0.08</v>
      </c>
      <c r="N39" s="15"/>
      <c r="O39" s="16"/>
      <c r="P39" s="15"/>
      <c r="Q39" s="15"/>
      <c r="R39" s="16"/>
      <c r="S39" s="16"/>
      <c r="T39" s="16"/>
      <c r="U39" s="16"/>
      <c r="V39" s="17"/>
      <c r="W39" s="18"/>
      <c r="X39" s="18"/>
      <c r="Y39" s="15"/>
      <c r="Z39" s="15"/>
      <c r="AA39" s="15"/>
      <c r="AB39" s="15"/>
      <c r="AC39" s="16"/>
      <c r="AD39" s="19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4"/>
      <c r="M40" s="15"/>
      <c r="N40" s="15"/>
      <c r="O40" s="16"/>
      <c r="P40" s="15"/>
      <c r="Q40" s="15"/>
      <c r="R40" s="16"/>
      <c r="S40" s="16"/>
      <c r="T40" s="16"/>
      <c r="U40" s="16"/>
      <c r="V40" s="17"/>
      <c r="W40" s="18"/>
      <c r="X40" s="18"/>
      <c r="Y40" s="15"/>
      <c r="Z40" s="15"/>
      <c r="AA40" s="15"/>
      <c r="AB40" s="15"/>
      <c r="AC40" s="16"/>
      <c r="AD40" s="19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5.75">
      <c r="A41" s="7"/>
      <c r="B41" s="7"/>
      <c r="C41" s="50" t="s">
        <v>32</v>
      </c>
      <c r="D41" s="50"/>
      <c r="E41" s="50"/>
      <c r="F41" s="50"/>
      <c r="G41" s="50"/>
      <c r="H41" s="50"/>
      <c r="I41" s="50"/>
      <c r="J41" s="7"/>
      <c r="K41" s="7"/>
      <c r="L41" s="14"/>
      <c r="M41" s="15"/>
      <c r="N41" s="15"/>
      <c r="O41" s="16"/>
      <c r="P41" s="15"/>
      <c r="Q41" s="15"/>
      <c r="R41" s="16"/>
      <c r="S41" s="16"/>
      <c r="T41" s="16"/>
      <c r="U41" s="16"/>
      <c r="V41" s="17"/>
      <c r="W41" s="18"/>
      <c r="X41" s="18"/>
      <c r="Y41" s="15"/>
      <c r="Z41" s="15"/>
      <c r="AA41" s="15"/>
      <c r="AB41" s="15"/>
      <c r="AC41" s="16"/>
      <c r="AD41" s="19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5.75">
      <c r="A42" s="7"/>
      <c r="B42" s="50" t="s">
        <v>33</v>
      </c>
      <c r="C42" s="50"/>
      <c r="D42" s="50"/>
      <c r="E42" s="50"/>
      <c r="F42" s="50"/>
      <c r="G42" s="50"/>
      <c r="H42" s="50"/>
      <c r="I42" s="50"/>
      <c r="J42" s="50"/>
      <c r="K42" s="7"/>
      <c r="L42" s="30"/>
      <c r="M42" s="15"/>
      <c r="N42" s="15"/>
      <c r="O42" s="16"/>
      <c r="P42" s="15"/>
      <c r="Q42" s="15"/>
      <c r="R42" s="16"/>
      <c r="S42" s="16"/>
      <c r="T42" s="16"/>
      <c r="U42" s="16"/>
      <c r="V42" s="17"/>
      <c r="W42" s="18"/>
      <c r="X42" s="18"/>
      <c r="Y42" s="15"/>
      <c r="Z42" s="15"/>
      <c r="AA42" s="15"/>
      <c r="AB42" s="15"/>
      <c r="AC42" s="16"/>
      <c r="AD42" s="19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5.75">
      <c r="A43" s="7"/>
      <c r="B43" s="7"/>
      <c r="C43" s="22" t="s">
        <v>34</v>
      </c>
      <c r="D43" s="23">
        <v>12</v>
      </c>
      <c r="E43" s="24" t="s">
        <v>34</v>
      </c>
      <c r="F43" s="23" t="str">
        <f>F10</f>
        <v>май</v>
      </c>
      <c r="G43" s="24">
        <v>20</v>
      </c>
      <c r="H43" s="23">
        <v>21</v>
      </c>
      <c r="I43" s="24" t="s">
        <v>35</v>
      </c>
      <c r="J43" s="7"/>
      <c r="K43" s="7"/>
      <c r="L43" s="30"/>
      <c r="M43" s="15"/>
      <c r="N43" s="15"/>
      <c r="O43" s="16"/>
      <c r="P43" s="15"/>
      <c r="Q43" s="15"/>
      <c r="R43" s="16"/>
      <c r="S43" s="16"/>
      <c r="T43" s="16"/>
      <c r="U43" s="16"/>
      <c r="V43" s="17"/>
      <c r="W43" s="18"/>
      <c r="X43" s="18"/>
      <c r="Y43" s="15"/>
      <c r="Z43" s="15"/>
      <c r="AA43" s="15"/>
      <c r="AB43" s="15"/>
      <c r="AC43" s="16"/>
      <c r="AD43" s="19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30"/>
      <c r="M44" s="15"/>
      <c r="N44" s="15"/>
      <c r="O44" s="16"/>
      <c r="P44" s="15"/>
      <c r="Q44" s="15"/>
      <c r="R44" s="16"/>
      <c r="S44" s="16"/>
      <c r="T44" s="16"/>
      <c r="U44" s="16"/>
      <c r="V44" s="17"/>
      <c r="W44" s="18"/>
      <c r="X44" s="18"/>
      <c r="Y44" s="15"/>
      <c r="Z44" s="15"/>
      <c r="AA44" s="15"/>
      <c r="AB44" s="15"/>
      <c r="AC44" s="16"/>
      <c r="AD44" s="19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25" t="s">
        <v>36</v>
      </c>
      <c r="M45" s="26">
        <f>SUM(M37:M44)</f>
        <v>0.08</v>
      </c>
      <c r="N45" s="26">
        <f t="shared" ref="N45:AE45" si="8">SUM(N37:N44)</f>
        <v>0</v>
      </c>
      <c r="O45" s="27">
        <f t="shared" si="8"/>
        <v>0</v>
      </c>
      <c r="P45" s="26">
        <f t="shared" si="8"/>
        <v>0.06</v>
      </c>
      <c r="Q45" s="26">
        <f t="shared" si="8"/>
        <v>3.9E-2</v>
      </c>
      <c r="R45" s="27">
        <f t="shared" si="8"/>
        <v>0</v>
      </c>
      <c r="S45" s="27">
        <f t="shared" si="8"/>
        <v>0.02</v>
      </c>
      <c r="T45" s="27">
        <f t="shared" si="8"/>
        <v>6.5000000000000002E-2</v>
      </c>
      <c r="U45" s="27">
        <f t="shared" si="8"/>
        <v>4.0000000000000001E-3</v>
      </c>
      <c r="V45" s="27">
        <f t="shared" si="8"/>
        <v>0.03</v>
      </c>
      <c r="W45" s="26">
        <f t="shared" si="8"/>
        <v>0</v>
      </c>
      <c r="X45" s="26">
        <f t="shared" si="8"/>
        <v>0</v>
      </c>
      <c r="Y45" s="26">
        <f t="shared" si="8"/>
        <v>0</v>
      </c>
      <c r="Z45" s="26">
        <f t="shared" si="8"/>
        <v>0</v>
      </c>
      <c r="AA45" s="26">
        <f>AA37+AA38+AA39+AA40+AA41+AA42+AA43+AA44</f>
        <v>0</v>
      </c>
      <c r="AB45" s="26">
        <f t="shared" si="8"/>
        <v>0</v>
      </c>
      <c r="AC45" s="27">
        <f t="shared" si="8"/>
        <v>0</v>
      </c>
      <c r="AD45" s="27">
        <f t="shared" si="8"/>
        <v>0.44500000000000001</v>
      </c>
      <c r="AE45" s="26">
        <f t="shared" si="8"/>
        <v>0</v>
      </c>
      <c r="AF45" s="26">
        <f>SUM(AF37:AF44)</f>
        <v>0.05</v>
      </c>
      <c r="AG45" s="26">
        <f>SUM(AG37:AG44)</f>
        <v>0</v>
      </c>
      <c r="AH45" s="26">
        <f t="shared" ref="AH45:AO45" si="9">SUM(AH37:AH44)</f>
        <v>0</v>
      </c>
      <c r="AI45" s="26">
        <f t="shared" si="9"/>
        <v>0</v>
      </c>
      <c r="AJ45" s="26">
        <f t="shared" si="9"/>
        <v>0</v>
      </c>
      <c r="AK45" s="26">
        <f t="shared" si="9"/>
        <v>0</v>
      </c>
      <c r="AL45" s="26">
        <f t="shared" si="9"/>
        <v>0</v>
      </c>
      <c r="AM45" s="26">
        <f t="shared" si="9"/>
        <v>0</v>
      </c>
      <c r="AN45" s="26">
        <f t="shared" si="9"/>
        <v>0</v>
      </c>
      <c r="AO45" s="26">
        <f t="shared" si="9"/>
        <v>0</v>
      </c>
      <c r="AP45" s="26">
        <f>SUM(AP37:AP44)</f>
        <v>0</v>
      </c>
    </row>
    <row r="46" spans="1:4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25" t="s">
        <v>37</v>
      </c>
      <c r="M46" s="28">
        <f>M34*M45</f>
        <v>2.64</v>
      </c>
      <c r="N46" s="28">
        <f>M34*N45</f>
        <v>0</v>
      </c>
      <c r="O46" s="29">
        <f>M34*O45</f>
        <v>0</v>
      </c>
      <c r="P46" s="28">
        <f>M34*P45</f>
        <v>1.98</v>
      </c>
      <c r="Q46" s="28">
        <f>M34*Q45</f>
        <v>1.2869999999999999</v>
      </c>
      <c r="R46" s="29">
        <f>M34*R45</f>
        <v>0</v>
      </c>
      <c r="S46" s="29">
        <f>M34*S45</f>
        <v>0.66</v>
      </c>
      <c r="T46" s="29">
        <f>M34*T45</f>
        <v>2.145</v>
      </c>
      <c r="U46" s="29">
        <f>M34*U45</f>
        <v>0.13200000000000001</v>
      </c>
      <c r="V46" s="29">
        <f>M34*V45</f>
        <v>0.99</v>
      </c>
      <c r="W46" s="28">
        <f>M34*W45</f>
        <v>0</v>
      </c>
      <c r="X46" s="28">
        <f>M34*X45</f>
        <v>0</v>
      </c>
      <c r="Y46" s="28">
        <f>M34*Y45</f>
        <v>0</v>
      </c>
      <c r="Z46" s="28">
        <f>M34*Z45</f>
        <v>0</v>
      </c>
      <c r="AA46" s="28">
        <f>M34*AA45</f>
        <v>0</v>
      </c>
      <c r="AB46" s="28">
        <f>M34*AB45</f>
        <v>0</v>
      </c>
      <c r="AC46" s="28">
        <f>M34*AC45</f>
        <v>0</v>
      </c>
      <c r="AD46" s="29">
        <f>M34*AD45</f>
        <v>14.685</v>
      </c>
      <c r="AE46" s="28">
        <f>M34*AE45</f>
        <v>0</v>
      </c>
      <c r="AF46" s="28">
        <f>M34*AF45</f>
        <v>1.6500000000000001</v>
      </c>
      <c r="AG46" s="20">
        <f>AG45*M34</f>
        <v>0</v>
      </c>
      <c r="AH46" s="20">
        <f>AH45*M34</f>
        <v>0</v>
      </c>
      <c r="AI46" s="20">
        <f>AI45*M34</f>
        <v>0</v>
      </c>
      <c r="AJ46" s="20">
        <f>AJ45*M34</f>
        <v>0</v>
      </c>
      <c r="AK46" s="20">
        <f>AK45*M34</f>
        <v>0</v>
      </c>
      <c r="AL46" s="20">
        <f>M34*AL45</f>
        <v>0</v>
      </c>
      <c r="AM46" s="20">
        <f>AM45*M34</f>
        <v>0</v>
      </c>
      <c r="AN46" s="20">
        <f>AN45*M34</f>
        <v>0</v>
      </c>
      <c r="AO46" s="20">
        <f>AO45*M34</f>
        <v>0</v>
      </c>
      <c r="AP46" s="28">
        <f>M34*AP45</f>
        <v>0</v>
      </c>
    </row>
    <row r="47" spans="1:4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5" t="s">
        <v>38</v>
      </c>
      <c r="M47" s="30">
        <v>50</v>
      </c>
      <c r="N47" s="30">
        <v>200</v>
      </c>
      <c r="O47" s="31">
        <v>400</v>
      </c>
      <c r="P47" s="30">
        <v>35</v>
      </c>
      <c r="Q47" s="30">
        <v>35</v>
      </c>
      <c r="R47" s="31">
        <v>170</v>
      </c>
      <c r="S47" s="31">
        <v>35</v>
      </c>
      <c r="T47" s="31">
        <v>45</v>
      </c>
      <c r="U47" s="31">
        <v>15</v>
      </c>
      <c r="V47" s="31">
        <v>95</v>
      </c>
      <c r="W47" s="30">
        <v>8</v>
      </c>
      <c r="X47" s="30">
        <v>650</v>
      </c>
      <c r="Y47" s="30">
        <v>50</v>
      </c>
      <c r="Z47" s="30">
        <v>45</v>
      </c>
      <c r="AA47" s="30">
        <v>80</v>
      </c>
      <c r="AB47" s="30">
        <v>110</v>
      </c>
      <c r="AC47" s="31">
        <v>88</v>
      </c>
      <c r="AD47" s="19">
        <v>100</v>
      </c>
      <c r="AE47" s="20">
        <v>650</v>
      </c>
      <c r="AF47" s="20">
        <v>50</v>
      </c>
      <c r="AG47" s="20">
        <v>70</v>
      </c>
      <c r="AH47" s="20">
        <v>85</v>
      </c>
      <c r="AI47" s="20">
        <v>65</v>
      </c>
      <c r="AJ47" s="20">
        <v>30</v>
      </c>
      <c r="AK47" s="20">
        <v>430</v>
      </c>
      <c r="AL47" s="20">
        <v>70</v>
      </c>
      <c r="AM47" s="20">
        <v>60</v>
      </c>
      <c r="AN47" s="20">
        <v>160</v>
      </c>
      <c r="AO47" s="20">
        <v>175</v>
      </c>
      <c r="AP47" s="20">
        <v>45</v>
      </c>
    </row>
    <row r="48" spans="1:4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5" t="s">
        <v>39</v>
      </c>
      <c r="M48" s="25">
        <f t="shared" ref="M48:X48" si="10">M46*M47</f>
        <v>132</v>
      </c>
      <c r="N48" s="25">
        <f t="shared" si="10"/>
        <v>0</v>
      </c>
      <c r="O48" s="32">
        <f t="shared" si="10"/>
        <v>0</v>
      </c>
      <c r="P48" s="25">
        <f t="shared" si="10"/>
        <v>69.3</v>
      </c>
      <c r="Q48" s="25">
        <f t="shared" si="10"/>
        <v>45.044999999999995</v>
      </c>
      <c r="R48" s="32">
        <f t="shared" si="10"/>
        <v>0</v>
      </c>
      <c r="S48" s="32">
        <f t="shared" si="10"/>
        <v>23.1</v>
      </c>
      <c r="T48" s="32">
        <f t="shared" si="10"/>
        <v>96.525000000000006</v>
      </c>
      <c r="U48" s="32">
        <f t="shared" si="10"/>
        <v>1.98</v>
      </c>
      <c r="V48" s="32">
        <f t="shared" si="10"/>
        <v>94.05</v>
      </c>
      <c r="W48" s="25">
        <f t="shared" si="10"/>
        <v>0</v>
      </c>
      <c r="X48" s="33">
        <f t="shared" si="10"/>
        <v>0</v>
      </c>
      <c r="Y48" s="33">
        <f>Y46*Y47</f>
        <v>0</v>
      </c>
      <c r="Z48" s="25">
        <f t="shared" ref="Z48:AD48" si="11">Z46*Z47</f>
        <v>0</v>
      </c>
      <c r="AA48" s="25">
        <f t="shared" si="11"/>
        <v>0</v>
      </c>
      <c r="AB48" s="25">
        <f t="shared" si="11"/>
        <v>0</v>
      </c>
      <c r="AC48" s="32">
        <f t="shared" si="11"/>
        <v>0</v>
      </c>
      <c r="AD48" s="32">
        <f t="shared" si="11"/>
        <v>1468.5</v>
      </c>
      <c r="AE48" s="25">
        <f>AE46*AE47</f>
        <v>0</v>
      </c>
      <c r="AF48" s="25">
        <f t="shared" ref="AF48:AO48" si="12">AF46*AF47</f>
        <v>82.5</v>
      </c>
      <c r="AG48" s="25">
        <f t="shared" si="12"/>
        <v>0</v>
      </c>
      <c r="AH48" s="25">
        <f t="shared" si="12"/>
        <v>0</v>
      </c>
      <c r="AI48" s="25">
        <f t="shared" si="12"/>
        <v>0</v>
      </c>
      <c r="AJ48" s="25">
        <f t="shared" si="12"/>
        <v>0</v>
      </c>
      <c r="AK48" s="25">
        <f t="shared" si="12"/>
        <v>0</v>
      </c>
      <c r="AL48" s="25">
        <f t="shared" si="12"/>
        <v>0</v>
      </c>
      <c r="AM48" s="25">
        <f t="shared" si="12"/>
        <v>0</v>
      </c>
      <c r="AN48" s="25">
        <f t="shared" si="12"/>
        <v>0</v>
      </c>
      <c r="AO48" s="25">
        <f t="shared" si="12"/>
        <v>0</v>
      </c>
      <c r="AP48" s="35">
        <f>AP46*AP47</f>
        <v>0</v>
      </c>
    </row>
    <row r="49" spans="1:42" ht="15.75" thickBo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4" t="s">
        <v>40</v>
      </c>
      <c r="M49" s="4"/>
      <c r="N49" s="4"/>
      <c r="O49" s="5"/>
      <c r="P49" s="4"/>
      <c r="Q49" s="4"/>
      <c r="R49" s="5"/>
      <c r="S49" s="5"/>
      <c r="T49" s="5"/>
      <c r="U49" s="5"/>
      <c r="V49" s="5"/>
      <c r="W49" s="4"/>
      <c r="X49" s="4"/>
      <c r="Y49" s="4"/>
      <c r="Z49" s="4"/>
      <c r="AA49" s="4"/>
      <c r="AB49" s="4"/>
      <c r="AC49" s="5"/>
      <c r="AD49" s="6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47">
        <f>SUM(M48:AP48)</f>
        <v>2013</v>
      </c>
      <c r="AP49" s="48"/>
    </row>
    <row r="50" spans="1:42" ht="15.75" thickBo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4"/>
      <c r="M50" s="4"/>
      <c r="N50" s="4"/>
      <c r="O50" s="5"/>
      <c r="P50" s="4"/>
      <c r="Q50" s="4"/>
      <c r="R50" s="5"/>
      <c r="S50" s="5"/>
      <c r="T50" s="5"/>
      <c r="U50" s="5"/>
      <c r="V50" s="5"/>
      <c r="W50" s="4"/>
      <c r="X50" s="4"/>
      <c r="Y50" s="4"/>
      <c r="Z50" s="4"/>
      <c r="AA50" s="4"/>
      <c r="AB50" s="4"/>
      <c r="AC50" s="5"/>
      <c r="AD50" s="6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50.25" customHeight="1" thickBot="1">
      <c r="A51" s="49" t="str">
        <f>A34</f>
        <v>Директор:</v>
      </c>
      <c r="B51" s="49"/>
      <c r="C51" s="49"/>
      <c r="D51" s="49"/>
      <c r="E51" s="49"/>
      <c r="F51" s="49"/>
      <c r="G51" s="1"/>
      <c r="H51" s="50" t="s">
        <v>0</v>
      </c>
      <c r="I51" s="50"/>
      <c r="J51" s="50"/>
      <c r="K51" s="50"/>
      <c r="L51" s="2" t="s">
        <v>1</v>
      </c>
      <c r="M51" s="3">
        <v>33</v>
      </c>
      <c r="N51" s="4"/>
      <c r="O51" s="5"/>
      <c r="P51" s="4"/>
      <c r="Q51" s="4"/>
      <c r="R51" s="5"/>
      <c r="S51" s="5"/>
      <c r="T51" s="5"/>
      <c r="U51" s="5"/>
      <c r="V51" s="5"/>
      <c r="W51" s="4"/>
      <c r="X51" s="4"/>
      <c r="Y51" s="4"/>
      <c r="Z51" s="4"/>
      <c r="AA51" s="4"/>
      <c r="AB51" s="4"/>
      <c r="AC51" s="5"/>
      <c r="AD51" s="6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ht="15.75">
      <c r="A52" s="7"/>
      <c r="B52" s="7"/>
      <c r="C52" s="7"/>
      <c r="D52" s="7"/>
      <c r="E52" s="7"/>
      <c r="F52" s="51" t="s">
        <v>44</v>
      </c>
      <c r="G52" s="51"/>
      <c r="H52" s="51"/>
      <c r="I52" s="51"/>
      <c r="J52" s="51"/>
      <c r="K52" s="51"/>
      <c r="L52" s="4"/>
      <c r="M52" s="4"/>
      <c r="N52" s="4"/>
      <c r="O52" s="5"/>
      <c r="P52" s="4"/>
      <c r="Q52" s="4"/>
      <c r="R52" s="5"/>
      <c r="S52" s="5"/>
      <c r="T52" s="5"/>
      <c r="U52" s="5"/>
      <c r="V52" s="5"/>
      <c r="W52" s="4"/>
      <c r="X52" s="4"/>
      <c r="Y52" s="4"/>
      <c r="Z52" s="4"/>
      <c r="AA52" s="4"/>
      <c r="AB52" s="4"/>
      <c r="AC52" s="5"/>
      <c r="AD52" s="6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81.7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8" t="s">
        <v>2</v>
      </c>
      <c r="M53" s="9" t="s">
        <v>3</v>
      </c>
      <c r="N53" s="9" t="s">
        <v>4</v>
      </c>
      <c r="O53" s="10" t="s">
        <v>5</v>
      </c>
      <c r="P53" s="9" t="s">
        <v>6</v>
      </c>
      <c r="Q53" s="9" t="s">
        <v>7</v>
      </c>
      <c r="R53" s="10" t="s">
        <v>8</v>
      </c>
      <c r="S53" s="10" t="s">
        <v>9</v>
      </c>
      <c r="T53" s="10" t="s">
        <v>10</v>
      </c>
      <c r="U53" s="10" t="s">
        <v>11</v>
      </c>
      <c r="V53" s="10" t="s">
        <v>12</v>
      </c>
      <c r="W53" s="9" t="s">
        <v>13</v>
      </c>
      <c r="X53" s="9" t="s">
        <v>14</v>
      </c>
      <c r="Y53" s="9" t="s">
        <v>15</v>
      </c>
      <c r="Z53" s="9" t="s">
        <v>16</v>
      </c>
      <c r="AA53" s="9" t="s">
        <v>56</v>
      </c>
      <c r="AB53" s="9" t="s">
        <v>17</v>
      </c>
      <c r="AC53" s="10" t="s">
        <v>18</v>
      </c>
      <c r="AD53" s="10" t="s">
        <v>19</v>
      </c>
      <c r="AE53" s="9" t="s">
        <v>20</v>
      </c>
      <c r="AF53" s="11" t="s">
        <v>21</v>
      </c>
      <c r="AG53" s="11" t="s">
        <v>22</v>
      </c>
      <c r="AH53" s="11" t="s">
        <v>23</v>
      </c>
      <c r="AI53" s="12" t="s">
        <v>24</v>
      </c>
      <c r="AJ53" s="11" t="s">
        <v>25</v>
      </c>
      <c r="AK53" s="11" t="s">
        <v>58</v>
      </c>
      <c r="AL53" s="11" t="s">
        <v>26</v>
      </c>
      <c r="AM53" s="11" t="s">
        <v>27</v>
      </c>
      <c r="AN53" s="12" t="s">
        <v>28</v>
      </c>
      <c r="AO53" s="11" t="s">
        <v>57</v>
      </c>
      <c r="AP53" s="13" t="s">
        <v>29</v>
      </c>
    </row>
    <row r="54" spans="1:4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4" t="s">
        <v>30</v>
      </c>
      <c r="M54" s="15"/>
      <c r="N54" s="15"/>
      <c r="O54" s="16"/>
      <c r="P54" s="15"/>
      <c r="Q54" s="15">
        <v>3.9E-2</v>
      </c>
      <c r="R54" s="16"/>
      <c r="S54" s="16">
        <v>0.02</v>
      </c>
      <c r="T54" s="16">
        <v>6.5000000000000002E-2</v>
      </c>
      <c r="U54" s="16">
        <v>2E-3</v>
      </c>
      <c r="V54" s="17">
        <v>0.01</v>
      </c>
      <c r="W54" s="18"/>
      <c r="X54" s="18"/>
      <c r="Y54" s="15"/>
      <c r="Z54" s="15"/>
      <c r="AA54" s="15"/>
      <c r="AB54" s="15"/>
      <c r="AC54" s="16"/>
      <c r="AD54" s="19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14" t="s">
        <v>55</v>
      </c>
      <c r="M55" s="15"/>
      <c r="N55" s="15"/>
      <c r="O55" s="16">
        <v>3.1E-2</v>
      </c>
      <c r="P55" s="15"/>
      <c r="Q55" s="15"/>
      <c r="R55" s="16"/>
      <c r="S55" s="16"/>
      <c r="T55" s="16">
        <v>0.01</v>
      </c>
      <c r="U55" s="16">
        <v>2E-3</v>
      </c>
      <c r="V55" s="16">
        <v>0.01</v>
      </c>
      <c r="W55" s="15"/>
      <c r="X55" s="15"/>
      <c r="Y55" s="15"/>
      <c r="Z55" s="15"/>
      <c r="AA55" s="15"/>
      <c r="AB55" s="15"/>
      <c r="AC55" s="16">
        <v>4.2000000000000003E-2</v>
      </c>
      <c r="AD55" s="19"/>
      <c r="AE55" s="21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4" t="s">
        <v>3</v>
      </c>
      <c r="M56" s="15">
        <v>0.08</v>
      </c>
      <c r="N56" s="15"/>
      <c r="O56" s="16"/>
      <c r="P56" s="15"/>
      <c r="Q56" s="15"/>
      <c r="R56" s="16"/>
      <c r="S56" s="16"/>
      <c r="T56" s="16"/>
      <c r="U56" s="16"/>
      <c r="V56" s="17"/>
      <c r="W56" s="18"/>
      <c r="X56" s="18"/>
      <c r="Y56" s="15"/>
      <c r="Z56" s="15"/>
      <c r="AA56" s="15"/>
      <c r="AB56" s="15"/>
      <c r="AC56" s="16"/>
      <c r="AD56" s="19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4" t="s">
        <v>20</v>
      </c>
      <c r="M57" s="15"/>
      <c r="N57" s="15"/>
      <c r="O57" s="16"/>
      <c r="P57" s="15"/>
      <c r="Q57" s="15"/>
      <c r="R57" s="16"/>
      <c r="S57" s="16"/>
      <c r="T57" s="16"/>
      <c r="U57" s="16"/>
      <c r="V57" s="17"/>
      <c r="W57" s="18"/>
      <c r="X57" s="18"/>
      <c r="Y57" s="15">
        <v>0.02</v>
      </c>
      <c r="Z57" s="15"/>
      <c r="AA57" s="15"/>
      <c r="AB57" s="15"/>
      <c r="AC57" s="16"/>
      <c r="AD57" s="19"/>
      <c r="AE57" s="20">
        <v>0.05</v>
      </c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5.75">
      <c r="A58" s="7"/>
      <c r="B58" s="7"/>
      <c r="C58" s="50" t="s">
        <v>32</v>
      </c>
      <c r="D58" s="50"/>
      <c r="E58" s="50"/>
      <c r="F58" s="50"/>
      <c r="G58" s="50"/>
      <c r="H58" s="50"/>
      <c r="I58" s="50"/>
      <c r="J58" s="7"/>
      <c r="K58" s="7"/>
      <c r="L58" s="14"/>
      <c r="M58" s="15"/>
      <c r="N58" s="15"/>
      <c r="O58" s="16"/>
      <c r="P58" s="15"/>
      <c r="Q58" s="15"/>
      <c r="R58" s="16"/>
      <c r="S58" s="16"/>
      <c r="T58" s="16"/>
      <c r="U58" s="16"/>
      <c r="V58" s="17"/>
      <c r="W58" s="18"/>
      <c r="X58" s="18"/>
      <c r="Y58" s="15"/>
      <c r="Z58" s="15"/>
      <c r="AA58" s="15"/>
      <c r="AB58" s="15"/>
      <c r="AC58" s="16"/>
      <c r="AD58" s="19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 ht="15.75">
      <c r="A59" s="7"/>
      <c r="B59" s="50" t="s">
        <v>33</v>
      </c>
      <c r="C59" s="50"/>
      <c r="D59" s="50"/>
      <c r="E59" s="50"/>
      <c r="F59" s="50"/>
      <c r="G59" s="50"/>
      <c r="H59" s="50"/>
      <c r="I59" s="50"/>
      <c r="J59" s="50"/>
      <c r="K59" s="7"/>
      <c r="L59" s="30"/>
      <c r="M59" s="15"/>
      <c r="N59" s="15"/>
      <c r="O59" s="16"/>
      <c r="P59" s="15"/>
      <c r="Q59" s="15"/>
      <c r="R59" s="16"/>
      <c r="S59" s="16"/>
      <c r="T59" s="16"/>
      <c r="U59" s="16"/>
      <c r="V59" s="17"/>
      <c r="W59" s="18"/>
      <c r="X59" s="18"/>
      <c r="Y59" s="15"/>
      <c r="Z59" s="15"/>
      <c r="AA59" s="15"/>
      <c r="AB59" s="15"/>
      <c r="AC59" s="16"/>
      <c r="AD59" s="19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 ht="15.75">
      <c r="A60" s="7"/>
      <c r="B60" s="7"/>
      <c r="C60" s="22" t="s">
        <v>34</v>
      </c>
      <c r="D60" s="23">
        <v>13</v>
      </c>
      <c r="E60" s="24" t="s">
        <v>34</v>
      </c>
      <c r="F60" s="23" t="str">
        <f>F10</f>
        <v>май</v>
      </c>
      <c r="G60" s="24">
        <v>20</v>
      </c>
      <c r="H60" s="23">
        <v>21</v>
      </c>
      <c r="I60" s="24" t="s">
        <v>35</v>
      </c>
      <c r="J60" s="7"/>
      <c r="K60" s="7"/>
      <c r="L60" s="30"/>
      <c r="M60" s="15"/>
      <c r="N60" s="15"/>
      <c r="O60" s="16"/>
      <c r="P60" s="15"/>
      <c r="Q60" s="15"/>
      <c r="R60" s="16"/>
      <c r="S60" s="16"/>
      <c r="T60" s="16"/>
      <c r="U60" s="16"/>
      <c r="V60" s="17"/>
      <c r="W60" s="18"/>
      <c r="X60" s="18"/>
      <c r="Y60" s="15"/>
      <c r="Z60" s="15"/>
      <c r="AA60" s="15"/>
      <c r="AB60" s="15"/>
      <c r="AC60" s="16"/>
      <c r="AD60" s="19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30"/>
      <c r="M61" s="15"/>
      <c r="N61" s="15"/>
      <c r="O61" s="16"/>
      <c r="P61" s="15"/>
      <c r="Q61" s="15"/>
      <c r="R61" s="16"/>
      <c r="S61" s="16"/>
      <c r="T61" s="16"/>
      <c r="U61" s="16"/>
      <c r="V61" s="17"/>
      <c r="W61" s="18"/>
      <c r="X61" s="18"/>
      <c r="Y61" s="15"/>
      <c r="Z61" s="15"/>
      <c r="AA61" s="15"/>
      <c r="AB61" s="15"/>
      <c r="AC61" s="16"/>
      <c r="AD61" s="19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25" t="s">
        <v>36</v>
      </c>
      <c r="M62" s="26">
        <f>SUM(M54:M61)</f>
        <v>0.08</v>
      </c>
      <c r="N62" s="26">
        <f t="shared" ref="N62:AE62" si="13">SUM(N54:N61)</f>
        <v>0</v>
      </c>
      <c r="O62" s="27">
        <f t="shared" si="13"/>
        <v>3.1E-2</v>
      </c>
      <c r="P62" s="26">
        <f t="shared" si="13"/>
        <v>0</v>
      </c>
      <c r="Q62" s="26">
        <f t="shared" si="13"/>
        <v>3.9E-2</v>
      </c>
      <c r="R62" s="27">
        <f t="shared" si="13"/>
        <v>0</v>
      </c>
      <c r="S62" s="27">
        <f t="shared" si="13"/>
        <v>0.02</v>
      </c>
      <c r="T62" s="27">
        <f t="shared" si="13"/>
        <v>7.4999999999999997E-2</v>
      </c>
      <c r="U62" s="27">
        <f t="shared" si="13"/>
        <v>4.0000000000000001E-3</v>
      </c>
      <c r="V62" s="27">
        <f t="shared" si="13"/>
        <v>0.02</v>
      </c>
      <c r="W62" s="26">
        <f t="shared" si="13"/>
        <v>0</v>
      </c>
      <c r="X62" s="26">
        <f t="shared" si="13"/>
        <v>0</v>
      </c>
      <c r="Y62" s="26">
        <f t="shared" si="13"/>
        <v>0.02</v>
      </c>
      <c r="Z62" s="26">
        <f t="shared" si="13"/>
        <v>0</v>
      </c>
      <c r="AA62" s="26">
        <f>AA54+AA55+AA56+AA57+AA58+AA59+AA60+AA61</f>
        <v>0</v>
      </c>
      <c r="AB62" s="26">
        <f t="shared" si="13"/>
        <v>0</v>
      </c>
      <c r="AC62" s="27">
        <f t="shared" si="13"/>
        <v>4.2000000000000003E-2</v>
      </c>
      <c r="AD62" s="27">
        <f t="shared" si="13"/>
        <v>0</v>
      </c>
      <c r="AE62" s="26">
        <f t="shared" si="13"/>
        <v>0.05</v>
      </c>
      <c r="AF62" s="26">
        <f>SUM(AF54:AF61)</f>
        <v>0</v>
      </c>
      <c r="AG62" s="26">
        <f>SUM(AG54:AG61)</f>
        <v>0</v>
      </c>
      <c r="AH62" s="26">
        <f t="shared" ref="AH62:AO62" si="14">SUM(AH54:AH61)</f>
        <v>0</v>
      </c>
      <c r="AI62" s="26">
        <f t="shared" si="14"/>
        <v>0</v>
      </c>
      <c r="AJ62" s="26">
        <f t="shared" si="14"/>
        <v>0</v>
      </c>
      <c r="AK62" s="26">
        <f t="shared" si="14"/>
        <v>0</v>
      </c>
      <c r="AL62" s="26">
        <f t="shared" si="14"/>
        <v>0</v>
      </c>
      <c r="AM62" s="26">
        <f t="shared" si="14"/>
        <v>0</v>
      </c>
      <c r="AN62" s="26">
        <f t="shared" si="14"/>
        <v>0</v>
      </c>
      <c r="AO62" s="26">
        <f t="shared" si="14"/>
        <v>0</v>
      </c>
      <c r="AP62" s="26">
        <f>SUM(AP54:AP61)</f>
        <v>0</v>
      </c>
    </row>
    <row r="63" spans="1:4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25" t="s">
        <v>37</v>
      </c>
      <c r="M63" s="28">
        <f>M51*M62</f>
        <v>2.64</v>
      </c>
      <c r="N63" s="28">
        <f>M51*N62</f>
        <v>0</v>
      </c>
      <c r="O63" s="29">
        <f>M51*O62</f>
        <v>1.0229999999999999</v>
      </c>
      <c r="P63" s="28">
        <f>M51*P62</f>
        <v>0</v>
      </c>
      <c r="Q63" s="28">
        <f>M51*Q62</f>
        <v>1.2869999999999999</v>
      </c>
      <c r="R63" s="29">
        <f>M51*R62</f>
        <v>0</v>
      </c>
      <c r="S63" s="29">
        <f>M51*S62</f>
        <v>0.66</v>
      </c>
      <c r="T63" s="29">
        <f>M51*T62</f>
        <v>2.4750000000000001</v>
      </c>
      <c r="U63" s="29">
        <f>M51*U62</f>
        <v>0.13200000000000001</v>
      </c>
      <c r="V63" s="29">
        <f>M51*V62</f>
        <v>0.66</v>
      </c>
      <c r="W63" s="28">
        <f>M51*W62</f>
        <v>0</v>
      </c>
      <c r="X63" s="28">
        <f>M51*X62</f>
        <v>0</v>
      </c>
      <c r="Y63" s="28">
        <f>M51*Y62</f>
        <v>0.66</v>
      </c>
      <c r="Z63" s="28">
        <f>M51*Z62</f>
        <v>0</v>
      </c>
      <c r="AA63" s="28">
        <f>M51*AA62</f>
        <v>0</v>
      </c>
      <c r="AB63" s="28">
        <f>M51*AB62</f>
        <v>0</v>
      </c>
      <c r="AC63" s="28">
        <f>M51*AC62</f>
        <v>1.3860000000000001</v>
      </c>
      <c r="AD63" s="29">
        <f>M51*AD62</f>
        <v>0</v>
      </c>
      <c r="AE63" s="28">
        <f>M51*AE62</f>
        <v>1.6500000000000001</v>
      </c>
      <c r="AF63" s="28">
        <f>M51*AF62</f>
        <v>0</v>
      </c>
      <c r="AG63" s="20">
        <f>AG62*M51</f>
        <v>0</v>
      </c>
      <c r="AH63" s="20">
        <f>AH62*M51</f>
        <v>0</v>
      </c>
      <c r="AI63" s="20">
        <f>AI62*M51</f>
        <v>0</v>
      </c>
      <c r="AJ63" s="20">
        <f>AJ62*M51</f>
        <v>0</v>
      </c>
      <c r="AK63" s="20">
        <f>AK62*M51</f>
        <v>0</v>
      </c>
      <c r="AL63" s="20">
        <f>M51*AL62</f>
        <v>0</v>
      </c>
      <c r="AM63" s="20">
        <f>AM62*M51</f>
        <v>0</v>
      </c>
      <c r="AN63" s="20">
        <f>AN62*M51</f>
        <v>0</v>
      </c>
      <c r="AO63" s="20">
        <f>AO62*M51</f>
        <v>0</v>
      </c>
      <c r="AP63" s="28">
        <f>M51*AP62</f>
        <v>0</v>
      </c>
    </row>
    <row r="64" spans="1:4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25" t="s">
        <v>38</v>
      </c>
      <c r="M64" s="30">
        <v>50</v>
      </c>
      <c r="N64" s="30">
        <v>200</v>
      </c>
      <c r="O64" s="31">
        <v>400</v>
      </c>
      <c r="P64" s="30">
        <v>35</v>
      </c>
      <c r="Q64" s="30">
        <v>35</v>
      </c>
      <c r="R64" s="31">
        <v>170</v>
      </c>
      <c r="S64" s="31">
        <v>35</v>
      </c>
      <c r="T64" s="31">
        <v>45</v>
      </c>
      <c r="U64" s="31">
        <v>15</v>
      </c>
      <c r="V64" s="31">
        <v>95</v>
      </c>
      <c r="W64" s="30">
        <v>8</v>
      </c>
      <c r="X64" s="30">
        <v>650</v>
      </c>
      <c r="Y64" s="30">
        <v>50</v>
      </c>
      <c r="Z64" s="30">
        <v>45</v>
      </c>
      <c r="AA64" s="30">
        <v>80</v>
      </c>
      <c r="AB64" s="30">
        <v>110</v>
      </c>
      <c r="AC64" s="31">
        <v>88</v>
      </c>
      <c r="AD64" s="19">
        <v>100</v>
      </c>
      <c r="AE64" s="20">
        <v>650</v>
      </c>
      <c r="AF64" s="20">
        <v>50</v>
      </c>
      <c r="AG64" s="20">
        <v>70</v>
      </c>
      <c r="AH64" s="20">
        <v>85</v>
      </c>
      <c r="AI64" s="20">
        <v>65</v>
      </c>
      <c r="AJ64" s="20">
        <v>30</v>
      </c>
      <c r="AK64" s="20">
        <v>430</v>
      </c>
      <c r="AL64" s="20">
        <v>70</v>
      </c>
      <c r="AM64" s="20">
        <v>60</v>
      </c>
      <c r="AN64" s="20">
        <v>160</v>
      </c>
      <c r="AO64" s="20">
        <v>175</v>
      </c>
      <c r="AP64" s="20">
        <v>45</v>
      </c>
    </row>
    <row r="65" spans="1:4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5" t="s">
        <v>39</v>
      </c>
      <c r="M65" s="25">
        <f t="shared" ref="M65:X65" si="15">M63*M64</f>
        <v>132</v>
      </c>
      <c r="N65" s="25">
        <f t="shared" si="15"/>
        <v>0</v>
      </c>
      <c r="O65" s="32">
        <f t="shared" si="15"/>
        <v>409.2</v>
      </c>
      <c r="P65" s="25">
        <f t="shared" si="15"/>
        <v>0</v>
      </c>
      <c r="Q65" s="25">
        <f t="shared" si="15"/>
        <v>45.044999999999995</v>
      </c>
      <c r="R65" s="32">
        <f t="shared" si="15"/>
        <v>0</v>
      </c>
      <c r="S65" s="32">
        <f t="shared" si="15"/>
        <v>23.1</v>
      </c>
      <c r="T65" s="32">
        <f t="shared" si="15"/>
        <v>111.375</v>
      </c>
      <c r="U65" s="32">
        <f t="shared" si="15"/>
        <v>1.98</v>
      </c>
      <c r="V65" s="32">
        <f t="shared" si="15"/>
        <v>62.7</v>
      </c>
      <c r="W65" s="25">
        <f t="shared" si="15"/>
        <v>0</v>
      </c>
      <c r="X65" s="33">
        <f t="shared" si="15"/>
        <v>0</v>
      </c>
      <c r="Y65" s="33">
        <f>Y63*Y64</f>
        <v>33</v>
      </c>
      <c r="Z65" s="25">
        <f t="shared" ref="Z65:AD65" si="16">Z63*Z64</f>
        <v>0</v>
      </c>
      <c r="AA65" s="25">
        <f t="shared" si="16"/>
        <v>0</v>
      </c>
      <c r="AB65" s="25">
        <f t="shared" si="16"/>
        <v>0</v>
      </c>
      <c r="AC65" s="32">
        <f t="shared" si="16"/>
        <v>121.96800000000002</v>
      </c>
      <c r="AD65" s="32">
        <f t="shared" si="16"/>
        <v>0</v>
      </c>
      <c r="AE65" s="25">
        <f>AE63*AE64</f>
        <v>1072.5</v>
      </c>
      <c r="AF65" s="25">
        <f t="shared" ref="AF65:AO65" si="17">AF63*AF64</f>
        <v>0</v>
      </c>
      <c r="AG65" s="25">
        <f t="shared" si="17"/>
        <v>0</v>
      </c>
      <c r="AH65" s="25">
        <f t="shared" si="17"/>
        <v>0</v>
      </c>
      <c r="AI65" s="25">
        <f t="shared" si="17"/>
        <v>0</v>
      </c>
      <c r="AJ65" s="25">
        <f t="shared" si="17"/>
        <v>0</v>
      </c>
      <c r="AK65" s="25">
        <f t="shared" si="17"/>
        <v>0</v>
      </c>
      <c r="AL65" s="25">
        <f t="shared" si="17"/>
        <v>0</v>
      </c>
      <c r="AM65" s="25">
        <f t="shared" si="17"/>
        <v>0</v>
      </c>
      <c r="AN65" s="25">
        <f t="shared" si="17"/>
        <v>0</v>
      </c>
      <c r="AO65" s="25">
        <f t="shared" si="17"/>
        <v>0</v>
      </c>
      <c r="AP65" s="35">
        <f>AP63*AP64</f>
        <v>0</v>
      </c>
    </row>
    <row r="66" spans="1:42" ht="15.75" thickBo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4" t="s">
        <v>40</v>
      </c>
      <c r="M66" s="4"/>
      <c r="N66" s="4"/>
      <c r="O66" s="5"/>
      <c r="P66" s="4"/>
      <c r="Q66" s="4"/>
      <c r="R66" s="5"/>
      <c r="S66" s="5"/>
      <c r="T66" s="5"/>
      <c r="U66" s="5"/>
      <c r="V66" s="5"/>
      <c r="W66" s="4"/>
      <c r="X66" s="4"/>
      <c r="Y66" s="4"/>
      <c r="Z66" s="4"/>
      <c r="AA66" s="4"/>
      <c r="AB66" s="4"/>
      <c r="AC66" s="5"/>
      <c r="AD66" s="6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47">
        <f>SUM(M65:AP65)</f>
        <v>2012.8680000000002</v>
      </c>
      <c r="AP66" s="48"/>
    </row>
    <row r="67" spans="1:42" ht="51" customHeight="1" thickBot="1">
      <c r="A67" s="49" t="str">
        <f>A51</f>
        <v>Директор:</v>
      </c>
      <c r="B67" s="49"/>
      <c r="C67" s="49"/>
      <c r="D67" s="49"/>
      <c r="E67" s="49"/>
      <c r="F67" s="49"/>
      <c r="G67" s="1"/>
      <c r="H67" s="50" t="s">
        <v>0</v>
      </c>
      <c r="I67" s="50"/>
      <c r="J67" s="50"/>
      <c r="K67" s="50"/>
      <c r="L67" s="2" t="s">
        <v>1</v>
      </c>
      <c r="M67" s="3">
        <v>33</v>
      </c>
      <c r="N67" s="4"/>
      <c r="O67" s="5"/>
      <c r="P67" s="4"/>
      <c r="Q67" s="4"/>
      <c r="R67" s="5"/>
      <c r="S67" s="5"/>
      <c r="T67" s="5"/>
      <c r="U67" s="5"/>
      <c r="V67" s="5"/>
      <c r="W67" s="4"/>
      <c r="X67" s="4"/>
      <c r="Y67" s="4"/>
      <c r="Z67" s="4"/>
      <c r="AA67" s="4"/>
      <c r="AB67" s="4"/>
      <c r="AC67" s="5"/>
      <c r="AD67" s="6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ht="15.75">
      <c r="A68" s="7"/>
      <c r="B68" s="7"/>
      <c r="C68" s="7"/>
      <c r="D68" s="7"/>
      <c r="E68" s="7"/>
      <c r="F68" s="51" t="s">
        <v>44</v>
      </c>
      <c r="G68" s="51"/>
      <c r="H68" s="51"/>
      <c r="I68" s="51"/>
      <c r="J68" s="51"/>
      <c r="K68" s="51"/>
      <c r="L68" s="4"/>
      <c r="M68" s="4"/>
      <c r="N68" s="4"/>
      <c r="O68" s="5"/>
      <c r="P68" s="4"/>
      <c r="Q68" s="4"/>
      <c r="R68" s="5"/>
      <c r="S68" s="5"/>
      <c r="T68" s="5"/>
      <c r="U68" s="5"/>
      <c r="V68" s="5"/>
      <c r="W68" s="4"/>
      <c r="X68" s="4"/>
      <c r="Y68" s="4"/>
      <c r="Z68" s="4"/>
      <c r="AA68" s="4"/>
      <c r="AB68" s="4"/>
      <c r="AC68" s="5"/>
      <c r="AD68" s="6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ht="81.7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8" t="s">
        <v>2</v>
      </c>
      <c r="M69" s="9" t="s">
        <v>3</v>
      </c>
      <c r="N69" s="9" t="s">
        <v>4</v>
      </c>
      <c r="O69" s="10" t="s">
        <v>5</v>
      </c>
      <c r="P69" s="9" t="s">
        <v>6</v>
      </c>
      <c r="Q69" s="9" t="s">
        <v>7</v>
      </c>
      <c r="R69" s="10" t="s">
        <v>8</v>
      </c>
      <c r="S69" s="10" t="s">
        <v>9</v>
      </c>
      <c r="T69" s="10" t="s">
        <v>10</v>
      </c>
      <c r="U69" s="10" t="s">
        <v>11</v>
      </c>
      <c r="V69" s="10" t="s">
        <v>12</v>
      </c>
      <c r="W69" s="9" t="s">
        <v>13</v>
      </c>
      <c r="X69" s="9" t="s">
        <v>14</v>
      </c>
      <c r="Y69" s="9" t="s">
        <v>15</v>
      </c>
      <c r="Z69" s="9" t="s">
        <v>16</v>
      </c>
      <c r="AA69" s="9" t="s">
        <v>56</v>
      </c>
      <c r="AB69" s="9" t="s">
        <v>17</v>
      </c>
      <c r="AC69" s="10" t="s">
        <v>18</v>
      </c>
      <c r="AD69" s="10" t="s">
        <v>19</v>
      </c>
      <c r="AE69" s="9" t="s">
        <v>20</v>
      </c>
      <c r="AF69" s="11" t="s">
        <v>21</v>
      </c>
      <c r="AG69" s="11" t="s">
        <v>22</v>
      </c>
      <c r="AH69" s="11" t="s">
        <v>23</v>
      </c>
      <c r="AI69" s="12" t="s">
        <v>24</v>
      </c>
      <c r="AJ69" s="11" t="s">
        <v>25</v>
      </c>
      <c r="AK69" s="11" t="s">
        <v>58</v>
      </c>
      <c r="AL69" s="11" t="s">
        <v>26</v>
      </c>
      <c r="AM69" s="11" t="s">
        <v>27</v>
      </c>
      <c r="AN69" s="12" t="s">
        <v>28</v>
      </c>
      <c r="AO69" s="11" t="s">
        <v>57</v>
      </c>
      <c r="AP69" s="13" t="s">
        <v>29</v>
      </c>
    </row>
    <row r="70" spans="1:4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14" t="s">
        <v>30</v>
      </c>
      <c r="M70" s="15"/>
      <c r="N70" s="15"/>
      <c r="O70" s="16"/>
      <c r="P70" s="15"/>
      <c r="Q70" s="15">
        <v>4.5999999999999999E-2</v>
      </c>
      <c r="R70" s="16"/>
      <c r="S70" s="16">
        <v>0.02</v>
      </c>
      <c r="T70" s="16">
        <v>6.5000000000000002E-2</v>
      </c>
      <c r="U70" s="16">
        <v>2E-3</v>
      </c>
      <c r="V70" s="17">
        <v>0.01</v>
      </c>
      <c r="W70" s="18"/>
      <c r="X70" s="18"/>
      <c r="Y70" s="15"/>
      <c r="Z70" s="15"/>
      <c r="AA70" s="15"/>
      <c r="AB70" s="15"/>
      <c r="AC70" s="16"/>
      <c r="AD70" s="19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1:4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14" t="s">
        <v>49</v>
      </c>
      <c r="M71" s="15"/>
      <c r="N71" s="15">
        <v>0.221</v>
      </c>
      <c r="O71" s="16"/>
      <c r="P71" s="15"/>
      <c r="Q71" s="15"/>
      <c r="R71" s="16"/>
      <c r="S71" s="16"/>
      <c r="T71" s="16">
        <v>0.01</v>
      </c>
      <c r="U71" s="16">
        <v>2E-3</v>
      </c>
      <c r="V71" s="16">
        <v>0.01</v>
      </c>
      <c r="W71" s="15"/>
      <c r="X71" s="15"/>
      <c r="Y71" s="15"/>
      <c r="Z71" s="15"/>
      <c r="AA71" s="15"/>
      <c r="AB71" s="15"/>
      <c r="AC71" s="16">
        <v>0.02</v>
      </c>
      <c r="AD71" s="19"/>
      <c r="AE71" s="21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1:4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14" t="s">
        <v>3</v>
      </c>
      <c r="M72" s="15">
        <v>0.08</v>
      </c>
      <c r="N72" s="15"/>
      <c r="O72" s="16"/>
      <c r="P72" s="15"/>
      <c r="Q72" s="15"/>
      <c r="R72" s="16"/>
      <c r="S72" s="16"/>
      <c r="T72" s="16"/>
      <c r="U72" s="16"/>
      <c r="V72" s="17"/>
      <c r="W72" s="18"/>
      <c r="X72" s="18"/>
      <c r="Y72" s="15"/>
      <c r="Z72" s="15"/>
      <c r="AA72" s="15"/>
      <c r="AB72" s="15"/>
      <c r="AC72" s="16"/>
      <c r="AD72" s="19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  <row r="73" spans="1:4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14" t="s">
        <v>20</v>
      </c>
      <c r="M73" s="15"/>
      <c r="N73" s="15"/>
      <c r="O73" s="16"/>
      <c r="P73" s="15"/>
      <c r="Q73" s="15"/>
      <c r="R73" s="16"/>
      <c r="S73" s="16"/>
      <c r="T73" s="16"/>
      <c r="U73" s="16"/>
      <c r="V73" s="17"/>
      <c r="W73" s="18"/>
      <c r="X73" s="18"/>
      <c r="Y73" s="15">
        <v>0.02</v>
      </c>
      <c r="Z73" s="15"/>
      <c r="AA73" s="15"/>
      <c r="AB73" s="15"/>
      <c r="AC73" s="16"/>
      <c r="AD73" s="19"/>
      <c r="AE73" s="20">
        <v>2E-3</v>
      </c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</row>
    <row r="74" spans="1:42" ht="15.75">
      <c r="A74" s="7"/>
      <c r="B74" s="7"/>
      <c r="C74" s="50" t="s">
        <v>32</v>
      </c>
      <c r="D74" s="50"/>
      <c r="E74" s="50"/>
      <c r="F74" s="50"/>
      <c r="G74" s="50"/>
      <c r="H74" s="50"/>
      <c r="I74" s="50"/>
      <c r="J74" s="7"/>
      <c r="K74" s="7"/>
      <c r="L74" s="14"/>
      <c r="M74" s="15"/>
      <c r="N74" s="15"/>
      <c r="O74" s="16"/>
      <c r="P74" s="15"/>
      <c r="Q74" s="15"/>
      <c r="R74" s="16"/>
      <c r="S74" s="16"/>
      <c r="T74" s="16"/>
      <c r="U74" s="16"/>
      <c r="V74" s="17"/>
      <c r="W74" s="18"/>
      <c r="X74" s="18"/>
      <c r="Y74" s="15"/>
      <c r="Z74" s="15"/>
      <c r="AA74" s="15"/>
      <c r="AB74" s="15"/>
      <c r="AC74" s="16"/>
      <c r="AD74" s="19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1:42" ht="15.75">
      <c r="A75" s="7"/>
      <c r="B75" s="50" t="s">
        <v>33</v>
      </c>
      <c r="C75" s="50"/>
      <c r="D75" s="50"/>
      <c r="E75" s="50"/>
      <c r="F75" s="50"/>
      <c r="G75" s="50"/>
      <c r="H75" s="50"/>
      <c r="I75" s="50"/>
      <c r="J75" s="50"/>
      <c r="K75" s="7"/>
      <c r="L75" s="14" t="s">
        <v>17</v>
      </c>
      <c r="M75" s="15"/>
      <c r="N75" s="15"/>
      <c r="O75" s="16"/>
      <c r="P75" s="15"/>
      <c r="Q75" s="15"/>
      <c r="R75" s="16"/>
      <c r="S75" s="16"/>
      <c r="T75" s="16"/>
      <c r="U75" s="16"/>
      <c r="V75" s="17"/>
      <c r="W75" s="18"/>
      <c r="X75" s="18"/>
      <c r="Y75" s="15"/>
      <c r="Z75" s="15"/>
      <c r="AA75" s="15"/>
      <c r="AB75" s="15">
        <v>0.01</v>
      </c>
      <c r="AC75" s="16"/>
      <c r="AD75" s="19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</row>
    <row r="76" spans="1:42" ht="15.75">
      <c r="A76" s="7"/>
      <c r="B76" s="7"/>
      <c r="C76" s="22" t="s">
        <v>34</v>
      </c>
      <c r="D76" s="23">
        <v>14</v>
      </c>
      <c r="E76" s="24" t="s">
        <v>34</v>
      </c>
      <c r="F76" s="23" t="str">
        <f>F10</f>
        <v>май</v>
      </c>
      <c r="G76" s="24">
        <v>20</v>
      </c>
      <c r="H76" s="23">
        <v>21</v>
      </c>
      <c r="I76" s="24" t="s">
        <v>35</v>
      </c>
      <c r="J76" s="7"/>
      <c r="K76" s="7"/>
      <c r="L76" s="14"/>
      <c r="M76" s="15"/>
      <c r="N76" s="15"/>
      <c r="O76" s="16"/>
      <c r="P76" s="15"/>
      <c r="Q76" s="15"/>
      <c r="R76" s="16"/>
      <c r="S76" s="16"/>
      <c r="T76" s="16"/>
      <c r="U76" s="16"/>
      <c r="V76" s="17"/>
      <c r="W76" s="18"/>
      <c r="X76" s="18"/>
      <c r="Y76" s="15"/>
      <c r="Z76" s="15"/>
      <c r="AA76" s="15"/>
      <c r="AB76" s="15"/>
      <c r="AC76" s="16"/>
      <c r="AD76" s="19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</row>
    <row r="77" spans="1:4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14"/>
      <c r="M77" s="15"/>
      <c r="N77" s="15"/>
      <c r="O77" s="16"/>
      <c r="P77" s="15"/>
      <c r="Q77" s="15"/>
      <c r="R77" s="16"/>
      <c r="S77" s="16"/>
      <c r="T77" s="16"/>
      <c r="U77" s="16"/>
      <c r="V77" s="17"/>
      <c r="W77" s="18"/>
      <c r="X77" s="18"/>
      <c r="Y77" s="15"/>
      <c r="Z77" s="15"/>
      <c r="AA77" s="15"/>
      <c r="AB77" s="15"/>
      <c r="AC77" s="16"/>
      <c r="AD77" s="19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</row>
    <row r="78" spans="1:4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25" t="s">
        <v>36</v>
      </c>
      <c r="M78" s="26">
        <f>SUM(M70:M77)</f>
        <v>0.08</v>
      </c>
      <c r="N78" s="26">
        <f t="shared" ref="N78:AE78" si="18">SUM(N70:N77)</f>
        <v>0.221</v>
      </c>
      <c r="O78" s="27">
        <f t="shared" si="18"/>
        <v>0</v>
      </c>
      <c r="P78" s="26">
        <f t="shared" si="18"/>
        <v>0</v>
      </c>
      <c r="Q78" s="26">
        <f t="shared" si="18"/>
        <v>4.5999999999999999E-2</v>
      </c>
      <c r="R78" s="27">
        <f t="shared" si="18"/>
        <v>0</v>
      </c>
      <c r="S78" s="27">
        <f t="shared" si="18"/>
        <v>0.02</v>
      </c>
      <c r="T78" s="27">
        <f t="shared" si="18"/>
        <v>7.4999999999999997E-2</v>
      </c>
      <c r="U78" s="27">
        <f t="shared" si="18"/>
        <v>4.0000000000000001E-3</v>
      </c>
      <c r="V78" s="27">
        <f t="shared" si="18"/>
        <v>0.02</v>
      </c>
      <c r="W78" s="26">
        <f t="shared" si="18"/>
        <v>0</v>
      </c>
      <c r="X78" s="26">
        <f t="shared" si="18"/>
        <v>0</v>
      </c>
      <c r="Y78" s="26">
        <f t="shared" si="18"/>
        <v>0.02</v>
      </c>
      <c r="Z78" s="26">
        <f t="shared" si="18"/>
        <v>0</v>
      </c>
      <c r="AA78" s="26">
        <f>AA70+AA71+AA72+AA73+AA74+AA75+AA76+AA77</f>
        <v>0</v>
      </c>
      <c r="AB78" s="26">
        <f t="shared" si="18"/>
        <v>0.01</v>
      </c>
      <c r="AC78" s="27">
        <f t="shared" si="18"/>
        <v>0.02</v>
      </c>
      <c r="AD78" s="27">
        <f t="shared" si="18"/>
        <v>0</v>
      </c>
      <c r="AE78" s="26">
        <f t="shared" si="18"/>
        <v>2E-3</v>
      </c>
      <c r="AF78" s="26">
        <f>SUM(AF70:AF77)</f>
        <v>0</v>
      </c>
      <c r="AG78" s="26">
        <f>SUM(AG70:AG77)</f>
        <v>0</v>
      </c>
      <c r="AH78" s="26">
        <f t="shared" ref="AH78:AO78" si="19">SUM(AH70:AH77)</f>
        <v>0</v>
      </c>
      <c r="AI78" s="26">
        <f t="shared" si="19"/>
        <v>0</v>
      </c>
      <c r="AJ78" s="26">
        <f t="shared" si="19"/>
        <v>0</v>
      </c>
      <c r="AK78" s="26">
        <f t="shared" si="19"/>
        <v>0</v>
      </c>
      <c r="AL78" s="26">
        <f t="shared" si="19"/>
        <v>0</v>
      </c>
      <c r="AM78" s="26">
        <f t="shared" si="19"/>
        <v>0</v>
      </c>
      <c r="AN78" s="26">
        <f t="shared" si="19"/>
        <v>0</v>
      </c>
      <c r="AO78" s="26">
        <f t="shared" si="19"/>
        <v>0</v>
      </c>
      <c r="AP78" s="26">
        <f>SUM(AP70:AP77)</f>
        <v>0</v>
      </c>
    </row>
    <row r="79" spans="1:4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25" t="s">
        <v>37</v>
      </c>
      <c r="M79" s="28">
        <f>M67*M78</f>
        <v>2.64</v>
      </c>
      <c r="N79" s="28">
        <f>M67*N78</f>
        <v>7.2930000000000001</v>
      </c>
      <c r="O79" s="29">
        <f>M67*O78</f>
        <v>0</v>
      </c>
      <c r="P79" s="28">
        <f>M67*P78</f>
        <v>0</v>
      </c>
      <c r="Q79" s="28">
        <f>M67*Q78</f>
        <v>1.518</v>
      </c>
      <c r="R79" s="29">
        <f>M67*R78</f>
        <v>0</v>
      </c>
      <c r="S79" s="29">
        <f>M67*S78</f>
        <v>0.66</v>
      </c>
      <c r="T79" s="29">
        <f>M67*T78</f>
        <v>2.4750000000000001</v>
      </c>
      <c r="U79" s="29">
        <f>M67*U78</f>
        <v>0.13200000000000001</v>
      </c>
      <c r="V79" s="29">
        <f>M67*V78</f>
        <v>0.66</v>
      </c>
      <c r="W79" s="28">
        <f>M67*W78</f>
        <v>0</v>
      </c>
      <c r="X79" s="28">
        <f>M67*X78</f>
        <v>0</v>
      </c>
      <c r="Y79" s="28">
        <f>M67*Y78</f>
        <v>0.66</v>
      </c>
      <c r="Z79" s="28">
        <f>M67*Z78</f>
        <v>0</v>
      </c>
      <c r="AA79" s="28">
        <f>M67*AA78</f>
        <v>0</v>
      </c>
      <c r="AB79" s="28">
        <f>M67*AB78</f>
        <v>0.33</v>
      </c>
      <c r="AC79" s="28">
        <f>M67*AC78</f>
        <v>0.66</v>
      </c>
      <c r="AD79" s="29">
        <f>M67*AD78</f>
        <v>0</v>
      </c>
      <c r="AE79" s="28">
        <f>M67*AE78</f>
        <v>6.6000000000000003E-2</v>
      </c>
      <c r="AF79" s="28">
        <f>M67*AF78</f>
        <v>0</v>
      </c>
      <c r="AG79" s="20">
        <f>AG78*M67</f>
        <v>0</v>
      </c>
      <c r="AH79" s="20">
        <f>AH78*M67</f>
        <v>0</v>
      </c>
      <c r="AI79" s="20">
        <f>AI78*M67</f>
        <v>0</v>
      </c>
      <c r="AJ79" s="20">
        <f>AJ78*M67</f>
        <v>0</v>
      </c>
      <c r="AK79" s="20">
        <f>AK78*M67</f>
        <v>0</v>
      </c>
      <c r="AL79" s="20">
        <f>M67*AL78</f>
        <v>0</v>
      </c>
      <c r="AM79" s="20">
        <f>AM78*M67</f>
        <v>0</v>
      </c>
      <c r="AN79" s="20">
        <f>AN78*M67</f>
        <v>0</v>
      </c>
      <c r="AO79" s="20">
        <f>AO78*M67</f>
        <v>0</v>
      </c>
      <c r="AP79" s="28">
        <f>M67*AP78</f>
        <v>0</v>
      </c>
    </row>
    <row r="80" spans="1:4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25" t="s">
        <v>38</v>
      </c>
      <c r="M80" s="30">
        <v>50</v>
      </c>
      <c r="N80" s="30">
        <v>200</v>
      </c>
      <c r="O80" s="31">
        <v>400</v>
      </c>
      <c r="P80" s="30">
        <v>35</v>
      </c>
      <c r="Q80" s="30">
        <v>35</v>
      </c>
      <c r="R80" s="31">
        <v>170</v>
      </c>
      <c r="S80" s="31">
        <v>35</v>
      </c>
      <c r="T80" s="31">
        <v>45</v>
      </c>
      <c r="U80" s="31">
        <v>15</v>
      </c>
      <c r="V80" s="31">
        <v>95</v>
      </c>
      <c r="W80" s="30">
        <v>8</v>
      </c>
      <c r="X80" s="30">
        <v>650</v>
      </c>
      <c r="Y80" s="30">
        <v>50</v>
      </c>
      <c r="Z80" s="30">
        <v>45</v>
      </c>
      <c r="AA80" s="30">
        <v>80</v>
      </c>
      <c r="AB80" s="30">
        <v>110</v>
      </c>
      <c r="AC80" s="31">
        <v>88</v>
      </c>
      <c r="AD80" s="19">
        <v>100</v>
      </c>
      <c r="AE80" s="20">
        <v>650</v>
      </c>
      <c r="AF80" s="20">
        <v>50</v>
      </c>
      <c r="AG80" s="20">
        <v>70</v>
      </c>
      <c r="AH80" s="20">
        <v>85</v>
      </c>
      <c r="AI80" s="20">
        <v>65</v>
      </c>
      <c r="AJ80" s="20">
        <v>30</v>
      </c>
      <c r="AK80" s="20">
        <v>430</v>
      </c>
      <c r="AL80" s="20">
        <v>70</v>
      </c>
      <c r="AM80" s="20">
        <v>60</v>
      </c>
      <c r="AN80" s="20">
        <v>160</v>
      </c>
      <c r="AO80" s="20">
        <v>175</v>
      </c>
      <c r="AP80" s="20">
        <v>45</v>
      </c>
    </row>
    <row r="81" spans="1:4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25" t="s">
        <v>39</v>
      </c>
      <c r="M81" s="25">
        <f t="shared" ref="M81:X81" si="20">M79*M80</f>
        <v>132</v>
      </c>
      <c r="N81" s="25">
        <f t="shared" si="20"/>
        <v>1458.6000000000001</v>
      </c>
      <c r="O81" s="32">
        <f t="shared" si="20"/>
        <v>0</v>
      </c>
      <c r="P81" s="25">
        <f t="shared" si="20"/>
        <v>0</v>
      </c>
      <c r="Q81" s="25">
        <f t="shared" si="20"/>
        <v>53.13</v>
      </c>
      <c r="R81" s="32">
        <f t="shared" si="20"/>
        <v>0</v>
      </c>
      <c r="S81" s="32">
        <f t="shared" si="20"/>
        <v>23.1</v>
      </c>
      <c r="T81" s="32">
        <f t="shared" si="20"/>
        <v>111.375</v>
      </c>
      <c r="U81" s="32">
        <f t="shared" si="20"/>
        <v>1.98</v>
      </c>
      <c r="V81" s="32">
        <f t="shared" si="20"/>
        <v>62.7</v>
      </c>
      <c r="W81" s="25">
        <f t="shared" si="20"/>
        <v>0</v>
      </c>
      <c r="X81" s="33">
        <f t="shared" si="20"/>
        <v>0</v>
      </c>
      <c r="Y81" s="33">
        <f>Y79*Y80</f>
        <v>33</v>
      </c>
      <c r="Z81" s="25">
        <f t="shared" ref="Z81:AD81" si="21">Z79*Z80</f>
        <v>0</v>
      </c>
      <c r="AA81" s="25">
        <f t="shared" si="21"/>
        <v>0</v>
      </c>
      <c r="AB81" s="25">
        <f t="shared" si="21"/>
        <v>36.300000000000004</v>
      </c>
      <c r="AC81" s="32">
        <f t="shared" si="21"/>
        <v>58.080000000000005</v>
      </c>
      <c r="AD81" s="32">
        <f t="shared" si="21"/>
        <v>0</v>
      </c>
      <c r="AE81" s="25">
        <f>AE79*AE80</f>
        <v>42.9</v>
      </c>
      <c r="AF81" s="25">
        <f t="shared" ref="AF81:AO81" si="22">AF79*AF80</f>
        <v>0</v>
      </c>
      <c r="AG81" s="25">
        <f t="shared" si="22"/>
        <v>0</v>
      </c>
      <c r="AH81" s="25">
        <f t="shared" si="22"/>
        <v>0</v>
      </c>
      <c r="AI81" s="25">
        <f t="shared" si="22"/>
        <v>0</v>
      </c>
      <c r="AJ81" s="25">
        <f t="shared" si="22"/>
        <v>0</v>
      </c>
      <c r="AK81" s="25">
        <f t="shared" si="22"/>
        <v>0</v>
      </c>
      <c r="AL81" s="25">
        <f t="shared" si="22"/>
        <v>0</v>
      </c>
      <c r="AM81" s="25">
        <f t="shared" si="22"/>
        <v>0</v>
      </c>
      <c r="AN81" s="25">
        <f t="shared" si="22"/>
        <v>0</v>
      </c>
      <c r="AO81" s="25">
        <f t="shared" si="22"/>
        <v>0</v>
      </c>
      <c r="AP81" s="35">
        <f>AP79*AP80</f>
        <v>0</v>
      </c>
    </row>
    <row r="82" spans="1:42" ht="15.75" thickBo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4" t="s">
        <v>40</v>
      </c>
      <c r="M82" s="4"/>
      <c r="N82" s="4"/>
      <c r="O82" s="5"/>
      <c r="P82" s="4"/>
      <c r="Q82" s="4"/>
      <c r="R82" s="5"/>
      <c r="S82" s="5"/>
      <c r="T82" s="5"/>
      <c r="U82" s="5"/>
      <c r="V82" s="5"/>
      <c r="W82" s="4"/>
      <c r="X82" s="4"/>
      <c r="Y82" s="4"/>
      <c r="Z82" s="4"/>
      <c r="AA82" s="4"/>
      <c r="AB82" s="4"/>
      <c r="AC82" s="5"/>
      <c r="AD82" s="6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47">
        <f>SUM(M81:AP81)</f>
        <v>2013.1650000000002</v>
      </c>
      <c r="AP82" s="48"/>
    </row>
    <row r="83" spans="1:42" ht="48.75" customHeight="1" thickBot="1">
      <c r="A83" s="49" t="str">
        <f>A67</f>
        <v>Директор:</v>
      </c>
      <c r="B83" s="49"/>
      <c r="C83" s="49"/>
      <c r="D83" s="49"/>
      <c r="E83" s="49"/>
      <c r="F83" s="49"/>
      <c r="G83" s="1"/>
      <c r="H83" s="50" t="s">
        <v>0</v>
      </c>
      <c r="I83" s="50"/>
      <c r="J83" s="50"/>
      <c r="K83" s="50"/>
      <c r="L83" s="2" t="s">
        <v>1</v>
      </c>
      <c r="M83" s="3">
        <v>33</v>
      </c>
      <c r="N83" s="4"/>
      <c r="O83" s="5"/>
      <c r="P83" s="4"/>
      <c r="Q83" s="4"/>
      <c r="R83" s="5"/>
      <c r="S83" s="5"/>
      <c r="T83" s="5"/>
      <c r="U83" s="5"/>
      <c r="V83" s="5"/>
      <c r="W83" s="4"/>
      <c r="X83" s="4"/>
      <c r="Y83" s="4"/>
      <c r="Z83" s="4"/>
      <c r="AA83" s="4"/>
      <c r="AB83" s="4"/>
      <c r="AC83" s="5"/>
      <c r="AD83" s="6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ht="81.7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8" t="s">
        <v>2</v>
      </c>
      <c r="M84" s="9" t="s">
        <v>3</v>
      </c>
      <c r="N84" s="9" t="s">
        <v>4</v>
      </c>
      <c r="O84" s="10" t="s">
        <v>5</v>
      </c>
      <c r="P84" s="9" t="s">
        <v>6</v>
      </c>
      <c r="Q84" s="9" t="s">
        <v>7</v>
      </c>
      <c r="R84" s="10" t="s">
        <v>8</v>
      </c>
      <c r="S84" s="10" t="s">
        <v>9</v>
      </c>
      <c r="T84" s="10" t="s">
        <v>10</v>
      </c>
      <c r="U84" s="10" t="s">
        <v>11</v>
      </c>
      <c r="V84" s="10" t="s">
        <v>12</v>
      </c>
      <c r="W84" s="9" t="s">
        <v>13</v>
      </c>
      <c r="X84" s="9" t="s">
        <v>14</v>
      </c>
      <c r="Y84" s="9" t="s">
        <v>15</v>
      </c>
      <c r="Z84" s="9" t="s">
        <v>16</v>
      </c>
      <c r="AA84" s="9" t="s">
        <v>56</v>
      </c>
      <c r="AB84" s="9" t="s">
        <v>17</v>
      </c>
      <c r="AC84" s="10" t="s">
        <v>18</v>
      </c>
      <c r="AD84" s="10" t="s">
        <v>19</v>
      </c>
      <c r="AE84" s="9" t="s">
        <v>20</v>
      </c>
      <c r="AF84" s="11" t="s">
        <v>21</v>
      </c>
      <c r="AG84" s="11" t="s">
        <v>22</v>
      </c>
      <c r="AH84" s="11" t="s">
        <v>23</v>
      </c>
      <c r="AI84" s="12" t="s">
        <v>24</v>
      </c>
      <c r="AJ84" s="11" t="s">
        <v>25</v>
      </c>
      <c r="AK84" s="11" t="s">
        <v>58</v>
      </c>
      <c r="AL84" s="11" t="s">
        <v>26</v>
      </c>
      <c r="AM84" s="11" t="s">
        <v>27</v>
      </c>
      <c r="AN84" s="12" t="s">
        <v>28</v>
      </c>
      <c r="AO84" s="11" t="s">
        <v>57</v>
      </c>
      <c r="AP84" s="13" t="s">
        <v>29</v>
      </c>
    </row>
    <row r="85" spans="1:4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14" t="s">
        <v>30</v>
      </c>
      <c r="M85" s="15"/>
      <c r="N85" s="15"/>
      <c r="O85" s="16"/>
      <c r="P85" s="15"/>
      <c r="Q85" s="15">
        <v>3.9E-2</v>
      </c>
      <c r="R85" s="16"/>
      <c r="S85" s="16">
        <v>0.02</v>
      </c>
      <c r="T85" s="16">
        <v>6.5000000000000002E-2</v>
      </c>
      <c r="U85" s="16">
        <v>2E-3</v>
      </c>
      <c r="V85" s="17">
        <v>0.01</v>
      </c>
      <c r="W85" s="18"/>
      <c r="X85" s="18"/>
      <c r="Y85" s="15"/>
      <c r="Z85" s="15"/>
      <c r="AA85" s="15"/>
      <c r="AB85" s="15"/>
      <c r="AC85" s="16"/>
      <c r="AD85" s="19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</row>
    <row r="86" spans="1:4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30" t="s">
        <v>50</v>
      </c>
      <c r="M86" s="15"/>
      <c r="N86" s="15"/>
      <c r="O86" s="44"/>
      <c r="P86" s="15">
        <v>0.04</v>
      </c>
      <c r="Q86" s="15"/>
      <c r="R86" s="15"/>
      <c r="S86" s="15"/>
      <c r="T86" s="15"/>
      <c r="U86" s="15">
        <v>2E-3</v>
      </c>
      <c r="V86" s="44"/>
      <c r="W86" s="15"/>
      <c r="X86" s="15"/>
      <c r="Y86" s="15"/>
      <c r="Z86" s="15"/>
      <c r="AA86" s="15">
        <v>0.14630000000000001</v>
      </c>
      <c r="AB86" s="15"/>
      <c r="AC86" s="44"/>
      <c r="AD86" s="45">
        <v>0.3</v>
      </c>
      <c r="AE86" s="20"/>
      <c r="AF86" s="20"/>
      <c r="AG86" s="20"/>
      <c r="AH86" s="20"/>
      <c r="AI86" s="20"/>
      <c r="AJ86" s="34"/>
      <c r="AK86" s="20"/>
      <c r="AL86" s="20"/>
      <c r="AM86" s="20"/>
      <c r="AN86" s="20"/>
      <c r="AO86" s="20"/>
      <c r="AP86" s="20"/>
    </row>
    <row r="87" spans="1:4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14" t="s">
        <v>43</v>
      </c>
      <c r="M87" s="15">
        <v>0.08</v>
      </c>
      <c r="N87" s="15"/>
      <c r="O87" s="16"/>
      <c r="P87" s="15"/>
      <c r="Q87" s="15"/>
      <c r="R87" s="16"/>
      <c r="S87" s="16"/>
      <c r="T87" s="16"/>
      <c r="U87" s="16"/>
      <c r="V87" s="17"/>
      <c r="W87" s="18"/>
      <c r="X87" s="18"/>
      <c r="Y87" s="15"/>
      <c r="Z87" s="15"/>
      <c r="AA87" s="15"/>
      <c r="AB87" s="15"/>
      <c r="AC87" s="16"/>
      <c r="AD87" s="19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</row>
    <row r="88" spans="1:4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14" t="s">
        <v>61</v>
      </c>
      <c r="M88" s="15"/>
      <c r="N88" s="15"/>
      <c r="O88" s="16"/>
      <c r="P88" s="15"/>
      <c r="Q88" s="15"/>
      <c r="R88" s="16"/>
      <c r="S88" s="16"/>
      <c r="T88" s="16"/>
      <c r="U88" s="16"/>
      <c r="V88" s="17"/>
      <c r="W88" s="18"/>
      <c r="X88" s="18"/>
      <c r="Y88" s="15"/>
      <c r="Z88" s="15"/>
      <c r="AA88" s="15"/>
      <c r="AB88" s="15"/>
      <c r="AC88" s="16"/>
      <c r="AD88" s="19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</row>
    <row r="89" spans="1:42" ht="15.75">
      <c r="A89" s="7"/>
      <c r="B89" s="7"/>
      <c r="C89" s="50" t="s">
        <v>32</v>
      </c>
      <c r="D89" s="50"/>
      <c r="E89" s="50"/>
      <c r="F89" s="50"/>
      <c r="G89" s="50"/>
      <c r="H89" s="50"/>
      <c r="I89" s="50"/>
      <c r="J89" s="7"/>
      <c r="K89" s="7"/>
      <c r="L89" s="30"/>
      <c r="M89" s="15"/>
      <c r="N89" s="15"/>
      <c r="O89" s="16"/>
      <c r="P89" s="15"/>
      <c r="Q89" s="15"/>
      <c r="R89" s="16"/>
      <c r="S89" s="16"/>
      <c r="T89" s="16"/>
      <c r="U89" s="16"/>
      <c r="V89" s="17"/>
      <c r="W89" s="18"/>
      <c r="X89" s="18"/>
      <c r="Y89" s="15"/>
      <c r="Z89" s="15"/>
      <c r="AA89" s="15"/>
      <c r="AB89" s="15"/>
      <c r="AC89" s="16"/>
      <c r="AD89" s="19"/>
      <c r="AE89" s="20"/>
      <c r="AF89" s="20"/>
      <c r="AG89" s="20"/>
      <c r="AH89" s="20"/>
      <c r="AI89" s="20"/>
      <c r="AJ89" s="20"/>
      <c r="AK89" s="20"/>
      <c r="AL89" s="20"/>
      <c r="AM89" s="20">
        <v>0.13150000000000001</v>
      </c>
      <c r="AN89" s="20"/>
      <c r="AO89" s="20"/>
      <c r="AP89" s="20"/>
    </row>
    <row r="90" spans="1:42" ht="15.75">
      <c r="A90" s="7"/>
      <c r="B90" s="50" t="s">
        <v>33</v>
      </c>
      <c r="C90" s="50"/>
      <c r="D90" s="50"/>
      <c r="E90" s="50"/>
      <c r="F90" s="50"/>
      <c r="G90" s="50"/>
      <c r="H90" s="50"/>
      <c r="I90" s="50"/>
      <c r="J90" s="50"/>
      <c r="K90" s="7"/>
      <c r="L90" s="30"/>
      <c r="M90" s="15"/>
      <c r="N90" s="15"/>
      <c r="O90" s="16"/>
      <c r="P90" s="15"/>
      <c r="Q90" s="15"/>
      <c r="R90" s="16"/>
      <c r="S90" s="16"/>
      <c r="T90" s="16"/>
      <c r="U90" s="16"/>
      <c r="V90" s="17"/>
      <c r="W90" s="18"/>
      <c r="X90" s="18"/>
      <c r="Y90" s="15"/>
      <c r="Z90" s="15"/>
      <c r="AA90" s="15"/>
      <c r="AB90" s="15"/>
      <c r="AC90" s="16"/>
      <c r="AD90" s="19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</row>
    <row r="91" spans="1:42" ht="15.75">
      <c r="A91" s="7"/>
      <c r="B91" s="7"/>
      <c r="C91" s="22" t="s">
        <v>34</v>
      </c>
      <c r="D91" s="23">
        <v>15</v>
      </c>
      <c r="E91" s="24" t="s">
        <v>34</v>
      </c>
      <c r="F91" s="23" t="str">
        <f>F10</f>
        <v>май</v>
      </c>
      <c r="G91" s="24">
        <v>20</v>
      </c>
      <c r="H91" s="23">
        <v>21</v>
      </c>
      <c r="I91" s="24" t="s">
        <v>35</v>
      </c>
      <c r="J91" s="7"/>
      <c r="K91" s="7"/>
      <c r="L91" s="30"/>
      <c r="M91" s="15"/>
      <c r="N91" s="15"/>
      <c r="O91" s="16"/>
      <c r="P91" s="15"/>
      <c r="Q91" s="15"/>
      <c r="R91" s="16"/>
      <c r="S91" s="16"/>
      <c r="T91" s="16"/>
      <c r="U91" s="16"/>
      <c r="V91" s="17"/>
      <c r="W91" s="18"/>
      <c r="X91" s="18"/>
      <c r="Y91" s="15"/>
      <c r="Z91" s="15"/>
      <c r="AA91" s="15"/>
      <c r="AB91" s="15"/>
      <c r="AC91" s="16"/>
      <c r="AD91" s="19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</row>
    <row r="92" spans="1:4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30"/>
      <c r="M92" s="15"/>
      <c r="N92" s="15"/>
      <c r="O92" s="16"/>
      <c r="P92" s="15"/>
      <c r="Q92" s="15"/>
      <c r="R92" s="16"/>
      <c r="S92" s="16"/>
      <c r="T92" s="16"/>
      <c r="U92" s="16"/>
      <c r="V92" s="17"/>
      <c r="W92" s="18"/>
      <c r="X92" s="18"/>
      <c r="Y92" s="15"/>
      <c r="Z92" s="15"/>
      <c r="AA92" s="15"/>
      <c r="AB92" s="15"/>
      <c r="AC92" s="16"/>
      <c r="AD92" s="19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</row>
    <row r="93" spans="1:4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25" t="s">
        <v>36</v>
      </c>
      <c r="M93" s="26">
        <f>SUM(M85:M92)</f>
        <v>0.08</v>
      </c>
      <c r="N93" s="26">
        <f t="shared" ref="N93:AE93" si="23">SUM(N85:N92)</f>
        <v>0</v>
      </c>
      <c r="O93" s="27">
        <f t="shared" si="23"/>
        <v>0</v>
      </c>
      <c r="P93" s="26">
        <f t="shared" si="23"/>
        <v>0.04</v>
      </c>
      <c r="Q93" s="26">
        <f t="shared" si="23"/>
        <v>3.9E-2</v>
      </c>
      <c r="R93" s="27">
        <f t="shared" si="23"/>
        <v>0</v>
      </c>
      <c r="S93" s="27">
        <f t="shared" si="23"/>
        <v>0.02</v>
      </c>
      <c r="T93" s="27">
        <f t="shared" si="23"/>
        <v>6.5000000000000002E-2</v>
      </c>
      <c r="U93" s="27">
        <f t="shared" si="23"/>
        <v>4.0000000000000001E-3</v>
      </c>
      <c r="V93" s="27">
        <f t="shared" si="23"/>
        <v>0.01</v>
      </c>
      <c r="W93" s="26">
        <f t="shared" si="23"/>
        <v>0</v>
      </c>
      <c r="X93" s="26">
        <f t="shared" si="23"/>
        <v>0</v>
      </c>
      <c r="Y93" s="26">
        <f t="shared" si="23"/>
        <v>0</v>
      </c>
      <c r="Z93" s="26">
        <f t="shared" si="23"/>
        <v>0</v>
      </c>
      <c r="AA93" s="26">
        <f>AA85+AA86+AA87+AA88+AA89+AA90+AA91+AA92</f>
        <v>0.14630000000000001</v>
      </c>
      <c r="AB93" s="26">
        <f t="shared" si="23"/>
        <v>0</v>
      </c>
      <c r="AC93" s="27">
        <f t="shared" si="23"/>
        <v>0</v>
      </c>
      <c r="AD93" s="27">
        <f t="shared" si="23"/>
        <v>0.3</v>
      </c>
      <c r="AE93" s="26">
        <f t="shared" si="23"/>
        <v>0</v>
      </c>
      <c r="AF93" s="26">
        <f>SUM(AF85:AF92)</f>
        <v>0</v>
      </c>
      <c r="AG93" s="26">
        <f>SUM(AG85:AG92)</f>
        <v>0</v>
      </c>
      <c r="AH93" s="26">
        <f t="shared" ref="AH93:AO93" si="24">SUM(AH85:AH92)</f>
        <v>0</v>
      </c>
      <c r="AI93" s="26">
        <f t="shared" si="24"/>
        <v>0</v>
      </c>
      <c r="AJ93" s="26">
        <f t="shared" si="24"/>
        <v>0</v>
      </c>
      <c r="AK93" s="26">
        <f t="shared" si="24"/>
        <v>0</v>
      </c>
      <c r="AL93" s="26">
        <f t="shared" si="24"/>
        <v>0</v>
      </c>
      <c r="AM93" s="26">
        <f t="shared" si="24"/>
        <v>0.13150000000000001</v>
      </c>
      <c r="AN93" s="26">
        <f t="shared" si="24"/>
        <v>0</v>
      </c>
      <c r="AO93" s="26">
        <f t="shared" si="24"/>
        <v>0</v>
      </c>
      <c r="AP93" s="26">
        <f>SUM(AP85:AP92)</f>
        <v>0</v>
      </c>
    </row>
    <row r="94" spans="1:4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25" t="s">
        <v>37</v>
      </c>
      <c r="M94" s="28">
        <f>M83*M93</f>
        <v>2.64</v>
      </c>
      <c r="N94" s="28">
        <f>M83*N93</f>
        <v>0</v>
      </c>
      <c r="O94" s="29">
        <f>M83*O93</f>
        <v>0</v>
      </c>
      <c r="P94" s="28">
        <f>M83*P93</f>
        <v>1.32</v>
      </c>
      <c r="Q94" s="28">
        <f>M83*Q93</f>
        <v>1.2869999999999999</v>
      </c>
      <c r="R94" s="29">
        <f>M83*R93</f>
        <v>0</v>
      </c>
      <c r="S94" s="29">
        <f>M83*S93</f>
        <v>0.66</v>
      </c>
      <c r="T94" s="29">
        <f>M83*T93</f>
        <v>2.145</v>
      </c>
      <c r="U94" s="29">
        <f>M83*U93</f>
        <v>0.13200000000000001</v>
      </c>
      <c r="V94" s="29">
        <f>M83*V93</f>
        <v>0.33</v>
      </c>
      <c r="W94" s="28">
        <f>M83*W93</f>
        <v>0</v>
      </c>
      <c r="X94" s="28">
        <f>M83*X93</f>
        <v>0</v>
      </c>
      <c r="Y94" s="28">
        <f>M83*Y93</f>
        <v>0</v>
      </c>
      <c r="Z94" s="28">
        <f>M83*Z93</f>
        <v>0</v>
      </c>
      <c r="AA94" s="28">
        <f>M83*AA93</f>
        <v>4.8279000000000005</v>
      </c>
      <c r="AB94" s="28">
        <f>M83*AB93</f>
        <v>0</v>
      </c>
      <c r="AC94" s="28">
        <f>M83*AC93</f>
        <v>0</v>
      </c>
      <c r="AD94" s="29">
        <f>M83*AD93</f>
        <v>9.9</v>
      </c>
      <c r="AE94" s="28">
        <f>M83*AE93</f>
        <v>0</v>
      </c>
      <c r="AF94" s="28">
        <f>M83*AF93</f>
        <v>0</v>
      </c>
      <c r="AG94" s="20">
        <f>AG93*M83</f>
        <v>0</v>
      </c>
      <c r="AH94" s="20">
        <f>AH93*M83</f>
        <v>0</v>
      </c>
      <c r="AI94" s="20">
        <f>AI93*M83</f>
        <v>0</v>
      </c>
      <c r="AJ94" s="20">
        <f>AJ93*M83</f>
        <v>0</v>
      </c>
      <c r="AK94" s="20">
        <f>AK93*M83</f>
        <v>0</v>
      </c>
      <c r="AL94" s="20">
        <f>M83*AL93</f>
        <v>0</v>
      </c>
      <c r="AM94" s="20">
        <f>AM93*M83</f>
        <v>4.3395000000000001</v>
      </c>
      <c r="AN94" s="20">
        <f>AN93*M83</f>
        <v>0</v>
      </c>
      <c r="AO94" s="20">
        <f>AO93*M83</f>
        <v>0</v>
      </c>
      <c r="AP94" s="28">
        <f>M83*AP93</f>
        <v>0</v>
      </c>
    </row>
    <row r="95" spans="1:4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25" t="s">
        <v>38</v>
      </c>
      <c r="M95" s="30">
        <v>50</v>
      </c>
      <c r="N95" s="30">
        <v>200</v>
      </c>
      <c r="O95" s="31">
        <v>400</v>
      </c>
      <c r="P95" s="30">
        <v>35</v>
      </c>
      <c r="Q95" s="30">
        <v>35</v>
      </c>
      <c r="R95" s="31">
        <v>170</v>
      </c>
      <c r="S95" s="31">
        <v>35</v>
      </c>
      <c r="T95" s="31">
        <v>45</v>
      </c>
      <c r="U95" s="31">
        <v>15</v>
      </c>
      <c r="V95" s="31">
        <v>95</v>
      </c>
      <c r="W95" s="30">
        <v>8</v>
      </c>
      <c r="X95" s="30">
        <v>650</v>
      </c>
      <c r="Y95" s="30">
        <v>50</v>
      </c>
      <c r="Z95" s="30">
        <v>45</v>
      </c>
      <c r="AA95" s="30">
        <v>80</v>
      </c>
      <c r="AB95" s="30">
        <v>110</v>
      </c>
      <c r="AC95" s="31">
        <v>88</v>
      </c>
      <c r="AD95" s="19">
        <v>100</v>
      </c>
      <c r="AE95" s="20">
        <v>650</v>
      </c>
      <c r="AF95" s="20">
        <v>50</v>
      </c>
      <c r="AG95" s="20">
        <v>70</v>
      </c>
      <c r="AH95" s="20">
        <v>85</v>
      </c>
      <c r="AI95" s="20">
        <v>65</v>
      </c>
      <c r="AJ95" s="20">
        <v>30</v>
      </c>
      <c r="AK95" s="20">
        <v>115</v>
      </c>
      <c r="AL95" s="20">
        <v>70</v>
      </c>
      <c r="AM95" s="20">
        <v>60</v>
      </c>
      <c r="AN95" s="20">
        <v>160</v>
      </c>
      <c r="AO95" s="20">
        <v>70</v>
      </c>
      <c r="AP95" s="20">
        <v>45</v>
      </c>
    </row>
    <row r="96" spans="1:4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25" t="s">
        <v>39</v>
      </c>
      <c r="M96" s="25">
        <f t="shared" ref="M96:X96" si="25">M94*M95</f>
        <v>132</v>
      </c>
      <c r="N96" s="25">
        <f t="shared" si="25"/>
        <v>0</v>
      </c>
      <c r="O96" s="32">
        <f t="shared" si="25"/>
        <v>0</v>
      </c>
      <c r="P96" s="25">
        <f t="shared" si="25"/>
        <v>46.2</v>
      </c>
      <c r="Q96" s="25">
        <f t="shared" si="25"/>
        <v>45.044999999999995</v>
      </c>
      <c r="R96" s="32">
        <f t="shared" si="25"/>
        <v>0</v>
      </c>
      <c r="S96" s="32">
        <f t="shared" si="25"/>
        <v>23.1</v>
      </c>
      <c r="T96" s="32">
        <f t="shared" si="25"/>
        <v>96.525000000000006</v>
      </c>
      <c r="U96" s="32">
        <f t="shared" si="25"/>
        <v>1.98</v>
      </c>
      <c r="V96" s="32">
        <f t="shared" si="25"/>
        <v>31.35</v>
      </c>
      <c r="W96" s="25">
        <f t="shared" si="25"/>
        <v>0</v>
      </c>
      <c r="X96" s="33">
        <f t="shared" si="25"/>
        <v>0</v>
      </c>
      <c r="Y96" s="33">
        <f>Y94*Y95</f>
        <v>0</v>
      </c>
      <c r="Z96" s="25">
        <f t="shared" ref="Z96:AD96" si="26">Z94*Z95</f>
        <v>0</v>
      </c>
      <c r="AA96" s="25">
        <f t="shared" si="26"/>
        <v>386.23200000000003</v>
      </c>
      <c r="AB96" s="25">
        <f t="shared" si="26"/>
        <v>0</v>
      </c>
      <c r="AC96" s="32">
        <f t="shared" si="26"/>
        <v>0</v>
      </c>
      <c r="AD96" s="32">
        <f t="shared" si="26"/>
        <v>990</v>
      </c>
      <c r="AE96" s="25">
        <f>AE94*AE95</f>
        <v>0</v>
      </c>
      <c r="AF96" s="25">
        <f t="shared" ref="AF96:AO96" si="27">AF94*AF95</f>
        <v>0</v>
      </c>
      <c r="AG96" s="25">
        <f t="shared" si="27"/>
        <v>0</v>
      </c>
      <c r="AH96" s="25">
        <f t="shared" si="27"/>
        <v>0</v>
      </c>
      <c r="AI96" s="25">
        <f t="shared" si="27"/>
        <v>0</v>
      </c>
      <c r="AJ96" s="25">
        <f t="shared" si="27"/>
        <v>0</v>
      </c>
      <c r="AK96" s="25">
        <f t="shared" si="27"/>
        <v>0</v>
      </c>
      <c r="AL96" s="25">
        <f t="shared" si="27"/>
        <v>0</v>
      </c>
      <c r="AM96" s="25">
        <f t="shared" si="27"/>
        <v>260.37</v>
      </c>
      <c r="AN96" s="25">
        <f t="shared" si="27"/>
        <v>0</v>
      </c>
      <c r="AO96" s="25">
        <f t="shared" si="27"/>
        <v>0</v>
      </c>
      <c r="AP96" s="35">
        <f>AP94*AP95</f>
        <v>0</v>
      </c>
    </row>
    <row r="97" spans="1:42" ht="15.75" thickBo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4" t="s">
        <v>40</v>
      </c>
      <c r="M97" s="4"/>
      <c r="N97" s="4"/>
      <c r="O97" s="5"/>
      <c r="P97" s="4"/>
      <c r="Q97" s="4"/>
      <c r="R97" s="5"/>
      <c r="S97" s="5"/>
      <c r="T97" s="5"/>
      <c r="U97" s="5"/>
      <c r="V97" s="5"/>
      <c r="W97" s="4"/>
      <c r="X97" s="4"/>
      <c r="Y97" s="4"/>
      <c r="Z97" s="4"/>
      <c r="AA97" s="4"/>
      <c r="AB97" s="4"/>
      <c r="AC97" s="5"/>
      <c r="AD97" s="6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47">
        <f>SUM(M96:AP96)</f>
        <v>2012.8020000000001</v>
      </c>
      <c r="AP97" s="48"/>
    </row>
    <row r="98" spans="1:4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4"/>
      <c r="M98" s="4"/>
      <c r="N98" s="4"/>
      <c r="O98" s="5"/>
      <c r="P98" s="4"/>
      <c r="Q98" s="4"/>
      <c r="R98" s="5"/>
      <c r="S98" s="5"/>
      <c r="T98" s="5"/>
      <c r="U98" s="5"/>
      <c r="V98" s="5"/>
      <c r="W98" s="4"/>
      <c r="X98" s="4"/>
      <c r="Y98" s="4"/>
      <c r="Z98" s="4"/>
      <c r="AA98" s="4"/>
      <c r="AB98" s="4"/>
      <c r="AC98" s="5"/>
      <c r="AD98" s="6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</row>
    <row r="99" spans="1:4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4"/>
      <c r="M99" s="4"/>
      <c r="N99" s="4"/>
      <c r="O99" s="5"/>
      <c r="P99" s="4"/>
      <c r="Q99" s="4"/>
      <c r="R99" s="5"/>
      <c r="S99" s="5"/>
      <c r="T99" s="5"/>
      <c r="U99" s="5"/>
      <c r="V99" s="5"/>
      <c r="W99" s="4"/>
      <c r="X99" s="4"/>
      <c r="Y99" s="4"/>
      <c r="Z99" s="4"/>
      <c r="AA99" s="4"/>
      <c r="AB99" s="4"/>
      <c r="AC99" s="5"/>
      <c r="AD99" s="6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</row>
    <row r="100" spans="1:4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4"/>
      <c r="M100" s="4"/>
      <c r="N100" s="4"/>
      <c r="O100" s="5"/>
      <c r="P100" s="4"/>
      <c r="Q100" s="4"/>
      <c r="R100" s="5"/>
      <c r="S100" s="5"/>
      <c r="T100" s="5"/>
      <c r="U100" s="5"/>
      <c r="V100" s="5"/>
      <c r="W100" s="4"/>
      <c r="X100" s="4"/>
      <c r="Y100" s="4"/>
      <c r="Z100" s="4"/>
      <c r="AA100" s="4"/>
      <c r="AB100" s="4"/>
      <c r="AC100" s="5"/>
      <c r="AD100" s="6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</sheetData>
  <mergeCells count="35">
    <mergeCell ref="AO97:AP97"/>
    <mergeCell ref="AO82:AP82"/>
    <mergeCell ref="A83:F83"/>
    <mergeCell ref="H83:K83"/>
    <mergeCell ref="C89:I89"/>
    <mergeCell ref="B90:J90"/>
    <mergeCell ref="B75:J75"/>
    <mergeCell ref="AO49:AP49"/>
    <mergeCell ref="A51:F51"/>
    <mergeCell ref="H51:K51"/>
    <mergeCell ref="F52:K52"/>
    <mergeCell ref="C58:I58"/>
    <mergeCell ref="B59:J59"/>
    <mergeCell ref="AO66:AP66"/>
    <mergeCell ref="A67:F67"/>
    <mergeCell ref="H67:K67"/>
    <mergeCell ref="F68:K68"/>
    <mergeCell ref="C74:I74"/>
    <mergeCell ref="AO33:AP33"/>
    <mergeCell ref="A34:F34"/>
    <mergeCell ref="H34:K34"/>
    <mergeCell ref="F35:K35"/>
    <mergeCell ref="C41:I41"/>
    <mergeCell ref="B42:J42"/>
    <mergeCell ref="A18:F18"/>
    <mergeCell ref="H18:K18"/>
    <mergeCell ref="F19:K19"/>
    <mergeCell ref="C25:I25"/>
    <mergeCell ref="B26:J26"/>
    <mergeCell ref="AO16:AP16"/>
    <mergeCell ref="A1:F1"/>
    <mergeCell ref="H1:K1"/>
    <mergeCell ref="F2:K2"/>
    <mergeCell ref="C8:I8"/>
    <mergeCell ref="B9:J9"/>
  </mergeCells>
  <pageMargins left="0.11811023622047245" right="0.11811023622047245" top="0.15748031496062992" bottom="0.15748031496062992" header="0.31496062992125984" footer="0.31496062992125984"/>
  <pageSetup paperSize="9" scale="5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98"/>
  <sheetViews>
    <sheetView topLeftCell="A76" zoomScale="90" zoomScaleNormal="90" workbookViewId="0">
      <selection activeCell="F35" sqref="F35:K35"/>
    </sheetView>
  </sheetViews>
  <sheetFormatPr defaultRowHeight="15"/>
  <cols>
    <col min="1" max="1" width="4.42578125" customWidth="1"/>
    <col min="2" max="2" width="4" customWidth="1"/>
    <col min="3" max="3" width="3.85546875" customWidth="1"/>
    <col min="4" max="4" width="3.5703125" customWidth="1"/>
    <col min="5" max="5" width="3.42578125" customWidth="1"/>
    <col min="6" max="6" width="10" customWidth="1"/>
    <col min="7" max="8" width="4.28515625" customWidth="1"/>
    <col min="9" max="9" width="4.140625" customWidth="1"/>
    <col min="10" max="10" width="3.7109375" customWidth="1"/>
    <col min="11" max="11" width="3.140625" customWidth="1"/>
    <col min="12" max="12" width="14.140625" customWidth="1"/>
    <col min="13" max="13" width="6.42578125" customWidth="1"/>
    <col min="14" max="14" width="5.7109375" customWidth="1"/>
    <col min="15" max="15" width="5.5703125" customWidth="1"/>
    <col min="16" max="16" width="5.42578125" customWidth="1"/>
    <col min="17" max="17" width="5.28515625" customWidth="1"/>
    <col min="18" max="18" width="5.140625" customWidth="1"/>
    <col min="19" max="19" width="5.42578125" customWidth="1"/>
    <col min="20" max="20" width="5.5703125" customWidth="1"/>
    <col min="21" max="21" width="5" customWidth="1"/>
    <col min="22" max="22" width="5.42578125" customWidth="1"/>
    <col min="23" max="24" width="5.7109375" customWidth="1"/>
    <col min="25" max="25" width="5.42578125" customWidth="1"/>
    <col min="26" max="27" width="5.5703125" customWidth="1"/>
    <col min="28" max="28" width="5.7109375" customWidth="1"/>
    <col min="29" max="29" width="5.5703125" customWidth="1"/>
    <col min="30" max="30" width="5.28515625" customWidth="1"/>
    <col min="31" max="31" width="5.7109375" customWidth="1"/>
    <col min="32" max="32" width="5.42578125" customWidth="1"/>
    <col min="33" max="33" width="5" customWidth="1"/>
    <col min="34" max="34" width="5.28515625" customWidth="1"/>
    <col min="35" max="35" width="5.42578125" customWidth="1"/>
    <col min="36" max="36" width="5.5703125" customWidth="1"/>
    <col min="37" max="38" width="5.28515625" customWidth="1"/>
    <col min="39" max="39" width="5.5703125" customWidth="1"/>
    <col min="40" max="40" width="5.42578125" customWidth="1"/>
    <col min="41" max="41" width="5.85546875" customWidth="1"/>
    <col min="42" max="42" width="6.5703125" customWidth="1"/>
  </cols>
  <sheetData>
    <row r="1" spans="1:42" ht="36.75" customHeight="1" thickBot="1">
      <c r="A1" s="49" t="s">
        <v>51</v>
      </c>
      <c r="B1" s="49"/>
      <c r="C1" s="49"/>
      <c r="D1" s="49"/>
      <c r="E1" s="49"/>
      <c r="F1" s="49"/>
      <c r="G1" s="1"/>
      <c r="H1" s="50" t="s">
        <v>0</v>
      </c>
      <c r="I1" s="50"/>
      <c r="J1" s="50"/>
      <c r="K1" s="50"/>
      <c r="L1" s="2" t="s">
        <v>1</v>
      </c>
      <c r="M1" s="3">
        <v>33</v>
      </c>
      <c r="N1" s="4"/>
      <c r="O1" s="5"/>
      <c r="P1" s="4"/>
      <c r="Q1" s="4"/>
      <c r="R1" s="5"/>
      <c r="S1" s="5"/>
      <c r="T1" s="5"/>
      <c r="U1" s="5"/>
      <c r="V1" s="5"/>
      <c r="W1" s="4"/>
      <c r="X1" s="4"/>
      <c r="Y1" s="4"/>
      <c r="Z1" s="4"/>
      <c r="AA1" s="4"/>
      <c r="AB1" s="4"/>
      <c r="AC1" s="5"/>
      <c r="AD1" s="6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5.75">
      <c r="A2" s="7"/>
      <c r="B2" s="7"/>
      <c r="C2" s="7"/>
      <c r="D2" s="7"/>
      <c r="E2" s="7"/>
      <c r="F2" s="51" t="s">
        <v>45</v>
      </c>
      <c r="G2" s="51"/>
      <c r="H2" s="51"/>
      <c r="I2" s="51"/>
      <c r="J2" s="51"/>
      <c r="K2" s="51"/>
      <c r="L2" s="4"/>
      <c r="M2" s="4"/>
      <c r="N2" s="4"/>
      <c r="O2" s="5"/>
      <c r="P2" s="4"/>
      <c r="Q2" s="4"/>
      <c r="R2" s="5"/>
      <c r="S2" s="5"/>
      <c r="T2" s="5"/>
      <c r="U2" s="5"/>
      <c r="V2" s="5"/>
      <c r="W2" s="4"/>
      <c r="X2" s="4"/>
      <c r="Y2" s="4"/>
      <c r="Z2" s="4"/>
      <c r="AA2" s="4"/>
      <c r="AB2" s="4"/>
      <c r="AC2" s="5"/>
      <c r="AD2" s="6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ht="70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9" t="s">
        <v>3</v>
      </c>
      <c r="N3" s="9" t="s">
        <v>4</v>
      </c>
      <c r="O3" s="10" t="s">
        <v>5</v>
      </c>
      <c r="P3" s="9" t="s">
        <v>6</v>
      </c>
      <c r="Q3" s="9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10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56</v>
      </c>
      <c r="AB3" s="9" t="s">
        <v>17</v>
      </c>
      <c r="AC3" s="10" t="s">
        <v>18</v>
      </c>
      <c r="AD3" s="10" t="s">
        <v>19</v>
      </c>
      <c r="AE3" s="9" t="s">
        <v>20</v>
      </c>
      <c r="AF3" s="11" t="s">
        <v>21</v>
      </c>
      <c r="AG3" s="11" t="s">
        <v>22</v>
      </c>
      <c r="AH3" s="11" t="s">
        <v>23</v>
      </c>
      <c r="AI3" s="12" t="s">
        <v>24</v>
      </c>
      <c r="AJ3" s="11" t="s">
        <v>25</v>
      </c>
      <c r="AK3" s="11" t="s">
        <v>58</v>
      </c>
      <c r="AL3" s="11" t="s">
        <v>26</v>
      </c>
      <c r="AM3" s="11" t="s">
        <v>27</v>
      </c>
      <c r="AN3" s="12" t="s">
        <v>28</v>
      </c>
      <c r="AO3" s="11" t="s">
        <v>57</v>
      </c>
      <c r="AP3" s="13" t="s">
        <v>29</v>
      </c>
    </row>
    <row r="4" spans="1:42" ht="16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4" t="s">
        <v>30</v>
      </c>
      <c r="M4" s="15"/>
      <c r="N4" s="15"/>
      <c r="O4" s="16"/>
      <c r="P4" s="15"/>
      <c r="Q4" s="15">
        <v>3.9E-2</v>
      </c>
      <c r="R4" s="16"/>
      <c r="S4" s="16">
        <v>2.3999999999999998E-3</v>
      </c>
      <c r="T4" s="16">
        <v>3.0000000000000001E-3</v>
      </c>
      <c r="U4" s="16">
        <v>2E-3</v>
      </c>
      <c r="V4" s="17"/>
      <c r="W4" s="18"/>
      <c r="X4" s="18">
        <v>8.0000000000000002E-3</v>
      </c>
      <c r="Y4" s="15"/>
      <c r="Z4" s="15"/>
      <c r="AA4" s="15"/>
      <c r="AB4" s="15"/>
      <c r="AC4" s="16"/>
      <c r="AD4" s="19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4" t="s">
        <v>46</v>
      </c>
      <c r="M5" s="15"/>
      <c r="N5" s="15">
        <v>7.17E-2</v>
      </c>
      <c r="O5" s="16"/>
      <c r="P5" s="15"/>
      <c r="Q5" s="15"/>
      <c r="R5" s="16"/>
      <c r="S5" s="16"/>
      <c r="T5" s="16">
        <v>1.8E-3</v>
      </c>
      <c r="U5" s="16">
        <v>2E-3</v>
      </c>
      <c r="V5" s="16"/>
      <c r="W5" s="15"/>
      <c r="X5" s="15">
        <v>4.0000000000000001E-3</v>
      </c>
      <c r="Y5" s="15"/>
      <c r="Z5" s="15"/>
      <c r="AA5" s="15"/>
      <c r="AB5" s="15"/>
      <c r="AC5" s="16">
        <v>0.35439999999999999</v>
      </c>
      <c r="AD5" s="19"/>
      <c r="AE5" s="21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4" t="s">
        <v>3</v>
      </c>
      <c r="M6" s="15">
        <v>0.08</v>
      </c>
      <c r="N6" s="15"/>
      <c r="O6" s="16"/>
      <c r="P6" s="15"/>
      <c r="Q6" s="15"/>
      <c r="R6" s="16"/>
      <c r="S6" s="16"/>
      <c r="T6" s="16"/>
      <c r="U6" s="16"/>
      <c r="V6" s="17"/>
      <c r="W6" s="18"/>
      <c r="X6" s="18"/>
      <c r="Y6" s="15"/>
      <c r="Z6" s="15"/>
      <c r="AA6" s="15"/>
      <c r="AB6" s="15"/>
      <c r="AC6" s="16"/>
      <c r="AD6" s="19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4" t="s">
        <v>59</v>
      </c>
      <c r="M7" s="15"/>
      <c r="N7" s="15"/>
      <c r="O7" s="16"/>
      <c r="P7" s="15"/>
      <c r="Q7" s="15"/>
      <c r="R7" s="16"/>
      <c r="S7" s="16"/>
      <c r="T7" s="16"/>
      <c r="U7" s="16"/>
      <c r="V7" s="17"/>
      <c r="W7" s="18"/>
      <c r="X7" s="18"/>
      <c r="Y7" s="15">
        <v>2.1000000000000001E-2</v>
      </c>
      <c r="Z7" s="15"/>
      <c r="AA7" s="15"/>
      <c r="AB7" s="15"/>
      <c r="AC7" s="16"/>
      <c r="AD7" s="19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13.5" customHeight="1">
      <c r="A8" s="7"/>
      <c r="B8" s="7"/>
      <c r="C8" s="50" t="s">
        <v>32</v>
      </c>
      <c r="D8" s="50"/>
      <c r="E8" s="50"/>
      <c r="F8" s="50"/>
      <c r="G8" s="50"/>
      <c r="H8" s="50"/>
      <c r="I8" s="50"/>
      <c r="J8" s="7"/>
      <c r="K8" s="7"/>
      <c r="L8" s="14"/>
      <c r="M8" s="15"/>
      <c r="N8" s="15"/>
      <c r="O8" s="16"/>
      <c r="P8" s="15"/>
      <c r="Q8" s="15"/>
      <c r="R8" s="16"/>
      <c r="S8" s="16"/>
      <c r="T8" s="16"/>
      <c r="U8" s="16"/>
      <c r="V8" s="17"/>
      <c r="W8" s="18"/>
      <c r="X8" s="18"/>
      <c r="Y8" s="15"/>
      <c r="Z8" s="15"/>
      <c r="AA8" s="15"/>
      <c r="AB8" s="15"/>
      <c r="AC8" s="16"/>
      <c r="AD8" s="19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15.75">
      <c r="A9" s="7"/>
      <c r="B9" s="50" t="s">
        <v>33</v>
      </c>
      <c r="C9" s="50"/>
      <c r="D9" s="50"/>
      <c r="E9" s="50"/>
      <c r="F9" s="50"/>
      <c r="G9" s="50"/>
      <c r="H9" s="50"/>
      <c r="I9" s="50"/>
      <c r="J9" s="50"/>
      <c r="K9" s="7"/>
      <c r="L9" s="14"/>
      <c r="M9" s="15"/>
      <c r="N9" s="15"/>
      <c r="O9" s="16"/>
      <c r="P9" s="15"/>
      <c r="Q9" s="15"/>
      <c r="R9" s="16"/>
      <c r="S9" s="16"/>
      <c r="T9" s="16"/>
      <c r="U9" s="16"/>
      <c r="V9" s="17"/>
      <c r="W9" s="18"/>
      <c r="X9" s="18"/>
      <c r="Y9" s="15"/>
      <c r="Z9" s="15"/>
      <c r="AA9" s="15"/>
      <c r="AB9" s="15"/>
      <c r="AC9" s="16"/>
      <c r="AD9" s="19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15.75">
      <c r="A10" s="7"/>
      <c r="B10" s="7"/>
      <c r="C10" s="22" t="s">
        <v>34</v>
      </c>
      <c r="D10" s="23">
        <v>11</v>
      </c>
      <c r="E10" s="24" t="s">
        <v>34</v>
      </c>
      <c r="F10" s="23" t="s">
        <v>62</v>
      </c>
      <c r="G10" s="24">
        <v>20</v>
      </c>
      <c r="H10" s="23">
        <v>22</v>
      </c>
      <c r="I10" s="24" t="s">
        <v>35</v>
      </c>
      <c r="J10" s="7"/>
      <c r="K10" s="7"/>
      <c r="L10" s="14" t="s">
        <v>54</v>
      </c>
      <c r="M10" s="15"/>
      <c r="N10" s="15"/>
      <c r="O10" s="16"/>
      <c r="P10" s="15"/>
      <c r="Q10" s="15"/>
      <c r="R10" s="16"/>
      <c r="S10" s="16"/>
      <c r="T10" s="16"/>
      <c r="U10" s="16"/>
      <c r="V10" s="17"/>
      <c r="W10" s="18"/>
      <c r="X10" s="18"/>
      <c r="Y10" s="15"/>
      <c r="Z10" s="15"/>
      <c r="AA10" s="15"/>
      <c r="AB10" s="15">
        <v>8.2000000000000007E-3</v>
      </c>
      <c r="AC10" s="16"/>
      <c r="AD10" s="19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4"/>
      <c r="M11" s="15"/>
      <c r="N11" s="15"/>
      <c r="O11" s="16"/>
      <c r="P11" s="15"/>
      <c r="Q11" s="15"/>
      <c r="R11" s="16"/>
      <c r="S11" s="16"/>
      <c r="T11" s="16"/>
      <c r="U11" s="16"/>
      <c r="V11" s="17"/>
      <c r="W11" s="18"/>
      <c r="X11" s="18"/>
      <c r="Y11" s="15"/>
      <c r="Z11" s="15"/>
      <c r="AA11" s="15"/>
      <c r="AB11" s="15"/>
      <c r="AC11" s="16"/>
      <c r="AD11" s="19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5" t="s">
        <v>36</v>
      </c>
      <c r="M12" s="26">
        <f>SUM(M4:M11)</f>
        <v>0.08</v>
      </c>
      <c r="N12" s="26">
        <f t="shared" ref="N12:AE12" si="0">SUM(N4:N11)</f>
        <v>7.17E-2</v>
      </c>
      <c r="O12" s="27">
        <f t="shared" si="0"/>
        <v>0</v>
      </c>
      <c r="P12" s="26">
        <f t="shared" si="0"/>
        <v>0</v>
      </c>
      <c r="Q12" s="26">
        <f t="shared" si="0"/>
        <v>3.9E-2</v>
      </c>
      <c r="R12" s="27">
        <f t="shared" si="0"/>
        <v>0</v>
      </c>
      <c r="S12" s="27">
        <f t="shared" si="0"/>
        <v>2.3999999999999998E-3</v>
      </c>
      <c r="T12" s="27">
        <f t="shared" si="0"/>
        <v>4.8000000000000004E-3</v>
      </c>
      <c r="U12" s="27">
        <f t="shared" si="0"/>
        <v>4.0000000000000001E-3</v>
      </c>
      <c r="V12" s="27">
        <f t="shared" si="0"/>
        <v>0</v>
      </c>
      <c r="W12" s="26">
        <f t="shared" si="0"/>
        <v>0</v>
      </c>
      <c r="X12" s="26">
        <f t="shared" si="0"/>
        <v>1.2E-2</v>
      </c>
      <c r="Y12" s="26">
        <f t="shared" si="0"/>
        <v>2.1000000000000001E-2</v>
      </c>
      <c r="Z12" s="26">
        <f t="shared" si="0"/>
        <v>0</v>
      </c>
      <c r="AA12" s="26">
        <f>AA4+AA5+AA6+AA7+AA8+AA9+AA10+AA11</f>
        <v>0</v>
      </c>
      <c r="AB12" s="26">
        <f t="shared" si="0"/>
        <v>8.2000000000000007E-3</v>
      </c>
      <c r="AC12" s="27">
        <f t="shared" si="0"/>
        <v>0.35439999999999999</v>
      </c>
      <c r="AD12" s="27">
        <f t="shared" si="0"/>
        <v>0</v>
      </c>
      <c r="AE12" s="26">
        <f t="shared" si="0"/>
        <v>0</v>
      </c>
      <c r="AF12" s="26">
        <f>SUM(AF4:AF11)</f>
        <v>0</v>
      </c>
      <c r="AG12" s="26">
        <f>SUM(AG4:AG11)</f>
        <v>0</v>
      </c>
      <c r="AH12" s="26">
        <f t="shared" ref="AH12:AO12" si="1">SUM(AH4:AH11)</f>
        <v>0</v>
      </c>
      <c r="AI12" s="26">
        <f t="shared" si="1"/>
        <v>0</v>
      </c>
      <c r="AJ12" s="26">
        <f t="shared" si="1"/>
        <v>0</v>
      </c>
      <c r="AK12" s="26">
        <f t="shared" si="1"/>
        <v>0</v>
      </c>
      <c r="AL12" s="26">
        <f t="shared" si="1"/>
        <v>0</v>
      </c>
      <c r="AM12" s="26">
        <f t="shared" si="1"/>
        <v>0</v>
      </c>
      <c r="AN12" s="26">
        <f t="shared" si="1"/>
        <v>0</v>
      </c>
      <c r="AO12" s="26">
        <f t="shared" si="1"/>
        <v>0</v>
      </c>
      <c r="AP12" s="26">
        <f>SUM(AP4:AP11)</f>
        <v>0</v>
      </c>
    </row>
    <row r="13" spans="1:4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5" t="s">
        <v>37</v>
      </c>
      <c r="M13" s="28">
        <f>M1*M12</f>
        <v>2.64</v>
      </c>
      <c r="N13" s="28">
        <f>M1*N12</f>
        <v>2.3660999999999999</v>
      </c>
      <c r="O13" s="29">
        <f>M1*O12</f>
        <v>0</v>
      </c>
      <c r="P13" s="28">
        <f>M1*P12</f>
        <v>0</v>
      </c>
      <c r="Q13" s="28">
        <f>M1*Q12</f>
        <v>1.2869999999999999</v>
      </c>
      <c r="R13" s="29">
        <f>M1*R12</f>
        <v>0</v>
      </c>
      <c r="S13" s="29">
        <f>M1*S12</f>
        <v>7.9199999999999993E-2</v>
      </c>
      <c r="T13" s="29">
        <f>M1*T12</f>
        <v>0.15840000000000001</v>
      </c>
      <c r="U13" s="29">
        <f>M1*U12</f>
        <v>0.13200000000000001</v>
      </c>
      <c r="V13" s="29">
        <f>M1*V12</f>
        <v>0</v>
      </c>
      <c r="W13" s="28">
        <f>M1*W12</f>
        <v>0</v>
      </c>
      <c r="X13" s="28">
        <f>M1*X12</f>
        <v>0.39600000000000002</v>
      </c>
      <c r="Y13" s="28">
        <f>M1*Y12</f>
        <v>0.69300000000000006</v>
      </c>
      <c r="Z13" s="28">
        <f>M1*Z12</f>
        <v>0</v>
      </c>
      <c r="AA13" s="28">
        <f>M1*AA12</f>
        <v>0</v>
      </c>
      <c r="AB13" s="28">
        <f>M1*AB12</f>
        <v>0.27060000000000001</v>
      </c>
      <c r="AC13" s="28">
        <f>M1*AC12</f>
        <v>11.6952</v>
      </c>
      <c r="AD13" s="29">
        <f>M1*AD12</f>
        <v>0</v>
      </c>
      <c r="AE13" s="28">
        <f>M1*AE12</f>
        <v>0</v>
      </c>
      <c r="AF13" s="28">
        <f>M1*AF12</f>
        <v>0</v>
      </c>
      <c r="AG13" s="20">
        <f>AG12*M1</f>
        <v>0</v>
      </c>
      <c r="AH13" s="20">
        <f>AH12*M1</f>
        <v>0</v>
      </c>
      <c r="AI13" s="20">
        <f>AI12*M1</f>
        <v>0</v>
      </c>
      <c r="AJ13" s="20">
        <f>AJ12*M1</f>
        <v>0</v>
      </c>
      <c r="AK13" s="20">
        <f>AK12*M1</f>
        <v>0</v>
      </c>
      <c r="AL13" s="20">
        <f>M1*AL12</f>
        <v>0</v>
      </c>
      <c r="AM13" s="20">
        <f>AM12*M1</f>
        <v>0</v>
      </c>
      <c r="AN13" s="20">
        <f>AN12*M1</f>
        <v>0</v>
      </c>
      <c r="AO13" s="20">
        <f>AO12*M1</f>
        <v>0</v>
      </c>
      <c r="AP13" s="28">
        <f>M1*AP12</f>
        <v>0</v>
      </c>
    </row>
    <row r="14" spans="1:4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5" t="s">
        <v>38</v>
      </c>
      <c r="M14" s="30">
        <v>50</v>
      </c>
      <c r="N14" s="30">
        <v>200</v>
      </c>
      <c r="O14" s="31">
        <v>400</v>
      </c>
      <c r="P14" s="30">
        <v>35</v>
      </c>
      <c r="Q14" s="30">
        <v>35</v>
      </c>
      <c r="R14" s="31">
        <v>170</v>
      </c>
      <c r="S14" s="31">
        <v>35</v>
      </c>
      <c r="T14" s="31">
        <v>45</v>
      </c>
      <c r="U14" s="31">
        <v>15</v>
      </c>
      <c r="V14" s="31">
        <v>95</v>
      </c>
      <c r="W14" s="30">
        <v>8</v>
      </c>
      <c r="X14" s="30">
        <v>650</v>
      </c>
      <c r="Y14" s="30">
        <v>50</v>
      </c>
      <c r="Z14" s="30">
        <v>45</v>
      </c>
      <c r="AA14" s="30">
        <v>80</v>
      </c>
      <c r="AB14" s="30">
        <v>110</v>
      </c>
      <c r="AC14" s="31">
        <v>88</v>
      </c>
      <c r="AD14" s="19">
        <v>100</v>
      </c>
      <c r="AE14" s="20">
        <v>650</v>
      </c>
      <c r="AF14" s="20">
        <v>50</v>
      </c>
      <c r="AG14" s="20">
        <v>70</v>
      </c>
      <c r="AH14" s="20">
        <v>85</v>
      </c>
      <c r="AI14" s="20">
        <v>65</v>
      </c>
      <c r="AJ14" s="20">
        <v>30</v>
      </c>
      <c r="AK14" s="20">
        <v>115</v>
      </c>
      <c r="AL14" s="20">
        <v>70</v>
      </c>
      <c r="AM14" s="20">
        <v>60</v>
      </c>
      <c r="AN14" s="20">
        <v>160</v>
      </c>
      <c r="AO14" s="20">
        <v>70</v>
      </c>
      <c r="AP14" s="20">
        <v>45</v>
      </c>
    </row>
    <row r="15" spans="1:4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5" t="s">
        <v>39</v>
      </c>
      <c r="M15" s="25">
        <f t="shared" ref="M15:AM15" si="2">M13*M14</f>
        <v>132</v>
      </c>
      <c r="N15" s="25">
        <f t="shared" si="2"/>
        <v>473.21999999999997</v>
      </c>
      <c r="O15" s="32">
        <f t="shared" si="2"/>
        <v>0</v>
      </c>
      <c r="P15" s="25">
        <f t="shared" si="2"/>
        <v>0</v>
      </c>
      <c r="Q15" s="25">
        <f t="shared" si="2"/>
        <v>45.044999999999995</v>
      </c>
      <c r="R15" s="32">
        <f t="shared" si="2"/>
        <v>0</v>
      </c>
      <c r="S15" s="32">
        <f t="shared" si="2"/>
        <v>2.7719999999999998</v>
      </c>
      <c r="T15" s="32">
        <f t="shared" si="2"/>
        <v>7.128000000000001</v>
      </c>
      <c r="U15" s="32">
        <f t="shared" si="2"/>
        <v>1.98</v>
      </c>
      <c r="V15" s="32">
        <f t="shared" si="2"/>
        <v>0</v>
      </c>
      <c r="W15" s="25">
        <f t="shared" si="2"/>
        <v>0</v>
      </c>
      <c r="X15" s="33">
        <f t="shared" si="2"/>
        <v>257.40000000000003</v>
      </c>
      <c r="Y15" s="33">
        <f>Y13*Y14</f>
        <v>34.650000000000006</v>
      </c>
      <c r="Z15" s="25">
        <f t="shared" si="2"/>
        <v>0</v>
      </c>
      <c r="AA15" s="25">
        <f t="shared" si="2"/>
        <v>0</v>
      </c>
      <c r="AB15" s="25">
        <f t="shared" si="2"/>
        <v>29.766000000000002</v>
      </c>
      <c r="AC15" s="32">
        <f t="shared" si="2"/>
        <v>1029.1776</v>
      </c>
      <c r="AD15" s="32">
        <f t="shared" si="2"/>
        <v>0</v>
      </c>
      <c r="AE15" s="25">
        <f>AE13*AE14</f>
        <v>0</v>
      </c>
      <c r="AF15" s="25">
        <f t="shared" si="2"/>
        <v>0</v>
      </c>
      <c r="AG15" s="25">
        <f t="shared" si="2"/>
        <v>0</v>
      </c>
      <c r="AH15" s="25">
        <f>AH13*AH14</f>
        <v>0</v>
      </c>
      <c r="AI15" s="25">
        <f t="shared" si="2"/>
        <v>0</v>
      </c>
      <c r="AJ15" s="25">
        <f t="shared" si="2"/>
        <v>0</v>
      </c>
      <c r="AK15" s="25">
        <f t="shared" si="2"/>
        <v>0</v>
      </c>
      <c r="AL15" s="25">
        <f t="shared" si="2"/>
        <v>0</v>
      </c>
      <c r="AM15" s="25">
        <f t="shared" si="2"/>
        <v>0</v>
      </c>
      <c r="AN15" s="20">
        <f>AN14*AN13</f>
        <v>0</v>
      </c>
      <c r="AO15" s="20">
        <f>AO14*AO13</f>
        <v>0</v>
      </c>
      <c r="AP15" s="25">
        <f>AP13*AP14</f>
        <v>0</v>
      </c>
    </row>
    <row r="16" spans="1:42" ht="15.75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4" t="s">
        <v>40</v>
      </c>
      <c r="M16" s="4"/>
      <c r="N16" s="4"/>
      <c r="O16" s="5"/>
      <c r="P16" s="4"/>
      <c r="Q16" s="4"/>
      <c r="R16" s="5"/>
      <c r="S16" s="5"/>
      <c r="T16" s="5"/>
      <c r="U16" s="5"/>
      <c r="V16" s="5"/>
      <c r="W16" s="4"/>
      <c r="X16" s="4"/>
      <c r="Y16" s="4"/>
      <c r="Z16" s="4"/>
      <c r="AA16" s="4"/>
      <c r="AB16" s="4"/>
      <c r="AC16" s="5"/>
      <c r="AD16" s="6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47">
        <f>SUM(M15:AP15)</f>
        <v>2013.1386</v>
      </c>
      <c r="AP16" s="48"/>
    </row>
    <row r="17" spans="1:42" ht="15.75" thickBo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4"/>
      <c r="M17" s="4"/>
      <c r="N17" s="4"/>
      <c r="O17" s="5"/>
      <c r="P17" s="4"/>
      <c r="Q17" s="4"/>
      <c r="R17" s="5"/>
      <c r="S17" s="5"/>
      <c r="T17" s="5"/>
      <c r="U17" s="5"/>
      <c r="V17" s="5"/>
      <c r="W17" s="4"/>
      <c r="X17" s="4"/>
      <c r="Y17" s="4"/>
      <c r="Z17" s="4"/>
      <c r="AA17" s="4"/>
      <c r="AB17" s="4"/>
      <c r="AC17" s="5"/>
      <c r="AD17" s="6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30" customHeight="1" thickBot="1">
      <c r="A18" s="49" t="s">
        <v>51</v>
      </c>
      <c r="B18" s="49"/>
      <c r="C18" s="49"/>
      <c r="D18" s="49"/>
      <c r="E18" s="49"/>
      <c r="F18" s="49"/>
      <c r="G18" s="1"/>
      <c r="H18" s="50" t="s">
        <v>0</v>
      </c>
      <c r="I18" s="50"/>
      <c r="J18" s="50"/>
      <c r="K18" s="50"/>
      <c r="L18" s="2" t="s">
        <v>1</v>
      </c>
      <c r="M18" s="3">
        <v>33</v>
      </c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4"/>
      <c r="AC18" s="5"/>
      <c r="AD18" s="6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ht="15.75">
      <c r="A19" s="7"/>
      <c r="B19" s="7"/>
      <c r="C19" s="7"/>
      <c r="D19" s="7"/>
      <c r="E19" s="7"/>
      <c r="F19" s="51" t="s">
        <v>44</v>
      </c>
      <c r="G19" s="51"/>
      <c r="H19" s="51"/>
      <c r="I19" s="51"/>
      <c r="J19" s="51"/>
      <c r="K19" s="51"/>
      <c r="L19" s="4"/>
      <c r="M19" s="4"/>
      <c r="N19" s="4"/>
      <c r="O19" s="5"/>
      <c r="P19" s="4"/>
      <c r="Q19" s="4"/>
      <c r="R19" s="5"/>
      <c r="S19" s="5"/>
      <c r="T19" s="5"/>
      <c r="U19" s="5"/>
      <c r="V19" s="5"/>
      <c r="W19" s="4"/>
      <c r="X19" s="4"/>
      <c r="Y19" s="4"/>
      <c r="Z19" s="4"/>
      <c r="AA19" s="4"/>
      <c r="AB19" s="4"/>
      <c r="AC19" s="5"/>
      <c r="AD19" s="6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81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8" t="s">
        <v>2</v>
      </c>
      <c r="M20" s="9" t="s">
        <v>3</v>
      </c>
      <c r="N20" s="9" t="s">
        <v>4</v>
      </c>
      <c r="O20" s="10" t="s">
        <v>5</v>
      </c>
      <c r="P20" s="9" t="s">
        <v>6</v>
      </c>
      <c r="Q20" s="9" t="s">
        <v>7</v>
      </c>
      <c r="R20" s="10" t="s">
        <v>8</v>
      </c>
      <c r="S20" s="10" t="s">
        <v>9</v>
      </c>
      <c r="T20" s="10" t="s">
        <v>10</v>
      </c>
      <c r="U20" s="10" t="s">
        <v>11</v>
      </c>
      <c r="V20" s="10" t="s">
        <v>12</v>
      </c>
      <c r="W20" s="9" t="s">
        <v>13</v>
      </c>
      <c r="X20" s="9" t="s">
        <v>14</v>
      </c>
      <c r="Y20" s="9" t="s">
        <v>15</v>
      </c>
      <c r="Z20" s="9" t="s">
        <v>16</v>
      </c>
      <c r="AA20" s="9" t="s">
        <v>56</v>
      </c>
      <c r="AB20" s="9" t="s">
        <v>17</v>
      </c>
      <c r="AC20" s="10" t="s">
        <v>18</v>
      </c>
      <c r="AD20" s="10" t="s">
        <v>19</v>
      </c>
      <c r="AE20" s="9" t="s">
        <v>20</v>
      </c>
      <c r="AF20" s="11" t="s">
        <v>21</v>
      </c>
      <c r="AG20" s="11" t="s">
        <v>22</v>
      </c>
      <c r="AH20" s="11" t="s">
        <v>23</v>
      </c>
      <c r="AI20" s="12" t="s">
        <v>24</v>
      </c>
      <c r="AJ20" s="11" t="s">
        <v>25</v>
      </c>
      <c r="AK20" s="11" t="s">
        <v>58</v>
      </c>
      <c r="AL20" s="11" t="s">
        <v>26</v>
      </c>
      <c r="AM20" s="11" t="s">
        <v>27</v>
      </c>
      <c r="AN20" s="12" t="s">
        <v>28</v>
      </c>
      <c r="AO20" s="11" t="s">
        <v>57</v>
      </c>
      <c r="AP20" s="13" t="s">
        <v>29</v>
      </c>
    </row>
    <row r="21" spans="1:42" ht="16.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4" t="s">
        <v>30</v>
      </c>
      <c r="M21" s="15"/>
      <c r="N21" s="15"/>
      <c r="O21" s="16"/>
      <c r="P21" s="15"/>
      <c r="Q21" s="15">
        <v>1.9E-2</v>
      </c>
      <c r="R21" s="16"/>
      <c r="S21" s="16">
        <v>1.5E-3</v>
      </c>
      <c r="T21" s="16">
        <v>3.0000000000000001E-3</v>
      </c>
      <c r="U21" s="16">
        <v>2E-3</v>
      </c>
      <c r="V21" s="17"/>
      <c r="W21" s="18"/>
      <c r="X21" s="18">
        <v>5.0000000000000001E-3</v>
      </c>
      <c r="Y21" s="15"/>
      <c r="Z21" s="15"/>
      <c r="AA21" s="15"/>
      <c r="AB21" s="15"/>
      <c r="AC21" s="16"/>
      <c r="AD21" s="19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30" t="s">
        <v>47</v>
      </c>
      <c r="M22" s="15"/>
      <c r="N22" s="15"/>
      <c r="O22" s="44"/>
      <c r="P22" s="15">
        <v>3.5000000000000003E-2</v>
      </c>
      <c r="Q22" s="15">
        <v>1.9E-2</v>
      </c>
      <c r="R22" s="15">
        <v>3.0000000000000001E-3</v>
      </c>
      <c r="S22" s="15">
        <v>1E-3</v>
      </c>
      <c r="T22" s="15">
        <v>1.8E-3</v>
      </c>
      <c r="U22" s="15">
        <v>2E-3</v>
      </c>
      <c r="V22" s="46">
        <v>0</v>
      </c>
      <c r="W22" s="15"/>
      <c r="X22" s="15">
        <v>2E-3</v>
      </c>
      <c r="Y22" s="15"/>
      <c r="Z22" s="15"/>
      <c r="AA22" s="15"/>
      <c r="AB22" s="15"/>
      <c r="AC22" s="16"/>
      <c r="AD22" s="19"/>
      <c r="AE22" s="21"/>
      <c r="AF22" s="20"/>
      <c r="AG22" s="20"/>
      <c r="AH22" s="20"/>
      <c r="AI22" s="20"/>
      <c r="AJ22" s="34"/>
      <c r="AK22" s="20"/>
      <c r="AL22" s="20"/>
      <c r="AM22" s="20"/>
      <c r="AN22" s="20"/>
      <c r="AO22" s="20"/>
      <c r="AP22" s="20"/>
    </row>
    <row r="23" spans="1:4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4" t="s">
        <v>3</v>
      </c>
      <c r="M23" s="15">
        <v>0.04</v>
      </c>
      <c r="N23" s="15"/>
      <c r="O23" s="16"/>
      <c r="P23" s="15"/>
      <c r="Q23" s="15"/>
      <c r="R23" s="16"/>
      <c r="S23" s="16"/>
      <c r="T23" s="16"/>
      <c r="U23" s="16"/>
      <c r="V23" s="17"/>
      <c r="W23" s="18"/>
      <c r="X23" s="18"/>
      <c r="Y23" s="15"/>
      <c r="Z23" s="15"/>
      <c r="AA23" s="15"/>
      <c r="AB23" s="15"/>
      <c r="AC23" s="16"/>
      <c r="AD23" s="19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4" t="s">
        <v>26</v>
      </c>
      <c r="M24" s="15"/>
      <c r="N24" s="15"/>
      <c r="O24" s="16"/>
      <c r="P24" s="15"/>
      <c r="Q24" s="15"/>
      <c r="R24" s="16"/>
      <c r="S24" s="16"/>
      <c r="T24" s="16"/>
      <c r="U24" s="16"/>
      <c r="V24" s="17"/>
      <c r="W24" s="18"/>
      <c r="X24" s="18"/>
      <c r="Y24" s="15"/>
      <c r="Z24" s="15"/>
      <c r="AA24" s="15"/>
      <c r="AB24" s="15"/>
      <c r="AC24" s="16"/>
      <c r="AD24" s="19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5.75">
      <c r="A25" s="7"/>
      <c r="B25" s="7"/>
      <c r="C25" s="50" t="s">
        <v>32</v>
      </c>
      <c r="D25" s="50"/>
      <c r="E25" s="50"/>
      <c r="F25" s="50"/>
      <c r="G25" s="50"/>
      <c r="H25" s="50"/>
      <c r="I25" s="50"/>
      <c r="J25" s="7"/>
      <c r="K25" s="7"/>
      <c r="L25" s="14" t="s">
        <v>59</v>
      </c>
      <c r="M25" s="15"/>
      <c r="N25" s="15"/>
      <c r="O25" s="16"/>
      <c r="P25" s="15"/>
      <c r="Q25" s="15"/>
      <c r="R25" s="16"/>
      <c r="S25" s="16"/>
      <c r="T25" s="16"/>
      <c r="U25" s="16"/>
      <c r="V25" s="17"/>
      <c r="W25" s="18"/>
      <c r="X25" s="18"/>
      <c r="Y25" s="15">
        <v>0.05</v>
      </c>
      <c r="Z25" s="15"/>
      <c r="AA25" s="15"/>
      <c r="AB25" s="15">
        <v>0.14549999999999999</v>
      </c>
      <c r="AC25" s="16"/>
      <c r="AD25" s="19"/>
      <c r="AE25" s="20">
        <v>0.05</v>
      </c>
      <c r="AF25" s="20"/>
      <c r="AG25" s="20"/>
      <c r="AH25" s="34"/>
      <c r="AI25" s="20"/>
      <c r="AJ25" s="20"/>
      <c r="AK25" s="20"/>
      <c r="AL25" s="20"/>
      <c r="AM25" s="20"/>
      <c r="AN25" s="20"/>
      <c r="AO25" s="20"/>
      <c r="AP25" s="20"/>
    </row>
    <row r="26" spans="1:42" ht="15.75">
      <c r="A26" s="7"/>
      <c r="B26" s="50" t="s">
        <v>33</v>
      </c>
      <c r="C26" s="50"/>
      <c r="D26" s="50"/>
      <c r="E26" s="50"/>
      <c r="F26" s="50"/>
      <c r="G26" s="50"/>
      <c r="H26" s="50"/>
      <c r="I26" s="50"/>
      <c r="J26" s="50"/>
      <c r="K26" s="7"/>
      <c r="L26" s="30"/>
      <c r="M26" s="15"/>
      <c r="N26" s="15"/>
      <c r="O26" s="16"/>
      <c r="P26" s="15"/>
      <c r="Q26" s="15"/>
      <c r="R26" s="16"/>
      <c r="S26" s="16"/>
      <c r="T26" s="16"/>
      <c r="U26" s="16"/>
      <c r="V26" s="17"/>
      <c r="W26" s="18"/>
      <c r="X26" s="18"/>
      <c r="Y26" s="15"/>
      <c r="Z26" s="15"/>
      <c r="AA26" s="15"/>
      <c r="AB26" s="15"/>
      <c r="AC26" s="16"/>
      <c r="AD26" s="19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5.75">
      <c r="A27" s="7"/>
      <c r="B27" s="7"/>
      <c r="C27" s="22" t="s">
        <v>34</v>
      </c>
      <c r="D27" s="23">
        <v>12</v>
      </c>
      <c r="E27" s="24" t="s">
        <v>34</v>
      </c>
      <c r="F27" s="23" t="s">
        <v>62</v>
      </c>
      <c r="G27" s="24">
        <v>20</v>
      </c>
      <c r="H27" s="23">
        <v>22</v>
      </c>
      <c r="I27" s="24" t="s">
        <v>35</v>
      </c>
      <c r="J27" s="7"/>
      <c r="K27" s="7"/>
      <c r="L27" s="30"/>
      <c r="M27" s="15"/>
      <c r="N27" s="15"/>
      <c r="O27" s="16"/>
      <c r="P27" s="15"/>
      <c r="Q27" s="15"/>
      <c r="R27" s="16"/>
      <c r="S27" s="16"/>
      <c r="T27" s="16"/>
      <c r="U27" s="16"/>
      <c r="V27" s="17"/>
      <c r="W27" s="18"/>
      <c r="X27" s="18"/>
      <c r="Y27" s="15"/>
      <c r="Z27" s="15"/>
      <c r="AA27" s="15"/>
      <c r="AB27" s="15"/>
      <c r="AC27" s="16"/>
      <c r="AD27" s="19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30"/>
      <c r="M28" s="15"/>
      <c r="N28" s="15"/>
      <c r="O28" s="16"/>
      <c r="P28" s="15"/>
      <c r="Q28" s="15"/>
      <c r="R28" s="16"/>
      <c r="S28" s="16"/>
      <c r="T28" s="16"/>
      <c r="U28" s="16"/>
      <c r="V28" s="17"/>
      <c r="W28" s="18"/>
      <c r="X28" s="18"/>
      <c r="Y28" s="15"/>
      <c r="Z28" s="15"/>
      <c r="AA28" s="15"/>
      <c r="AB28" s="15"/>
      <c r="AC28" s="16"/>
      <c r="AD28" s="19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5" t="s">
        <v>36</v>
      </c>
      <c r="M29" s="26">
        <f>SUM(M21:M28)</f>
        <v>0.04</v>
      </c>
      <c r="N29" s="26">
        <f t="shared" ref="N29:AE29" si="3">SUM(N21:N28)</f>
        <v>0</v>
      </c>
      <c r="O29" s="27">
        <f t="shared" si="3"/>
        <v>0</v>
      </c>
      <c r="P29" s="26">
        <f t="shared" si="3"/>
        <v>3.5000000000000003E-2</v>
      </c>
      <c r="Q29" s="26">
        <f t="shared" si="3"/>
        <v>3.7999999999999999E-2</v>
      </c>
      <c r="R29" s="27">
        <f t="shared" si="3"/>
        <v>3.0000000000000001E-3</v>
      </c>
      <c r="S29" s="27">
        <f t="shared" si="3"/>
        <v>2.5000000000000001E-3</v>
      </c>
      <c r="T29" s="27">
        <f t="shared" si="3"/>
        <v>4.8000000000000004E-3</v>
      </c>
      <c r="U29" s="27">
        <f t="shared" si="3"/>
        <v>4.0000000000000001E-3</v>
      </c>
      <c r="V29" s="27">
        <f t="shared" si="3"/>
        <v>0</v>
      </c>
      <c r="W29" s="26">
        <f t="shared" si="3"/>
        <v>0</v>
      </c>
      <c r="X29" s="26">
        <f t="shared" si="3"/>
        <v>7.0000000000000001E-3</v>
      </c>
      <c r="Y29" s="26">
        <f t="shared" si="3"/>
        <v>0.05</v>
      </c>
      <c r="Z29" s="26">
        <f t="shared" si="3"/>
        <v>0</v>
      </c>
      <c r="AA29" s="26">
        <f>AA21+AA22+AA23+AA24+AA25+AA26+AA27+AA28</f>
        <v>0</v>
      </c>
      <c r="AB29" s="26">
        <f t="shared" si="3"/>
        <v>0.14549999999999999</v>
      </c>
      <c r="AC29" s="27">
        <f t="shared" si="3"/>
        <v>0</v>
      </c>
      <c r="AD29" s="27">
        <f t="shared" si="3"/>
        <v>0</v>
      </c>
      <c r="AE29" s="26">
        <f t="shared" si="3"/>
        <v>0.05</v>
      </c>
      <c r="AF29" s="26">
        <f>SUM(AF21:AF28)</f>
        <v>0</v>
      </c>
      <c r="AG29" s="26">
        <f>SUM(AG21:AG28)</f>
        <v>0</v>
      </c>
      <c r="AH29" s="26">
        <f t="shared" ref="AH29:AO29" si="4">SUM(AH21:AH28)</f>
        <v>0</v>
      </c>
      <c r="AI29" s="26">
        <f t="shared" si="4"/>
        <v>0</v>
      </c>
      <c r="AJ29" s="26">
        <f t="shared" si="4"/>
        <v>0</v>
      </c>
      <c r="AK29" s="26">
        <f t="shared" si="4"/>
        <v>0</v>
      </c>
      <c r="AL29" s="26">
        <f t="shared" si="4"/>
        <v>0</v>
      </c>
      <c r="AM29" s="26">
        <f t="shared" si="4"/>
        <v>0</v>
      </c>
      <c r="AN29" s="26">
        <f t="shared" si="4"/>
        <v>0</v>
      </c>
      <c r="AO29" s="26">
        <f t="shared" si="4"/>
        <v>0</v>
      </c>
      <c r="AP29" s="26">
        <f>SUM(AP21:AP28)</f>
        <v>0</v>
      </c>
    </row>
    <row r="30" spans="1:4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5" t="s">
        <v>37</v>
      </c>
      <c r="M30" s="28">
        <f>M18*M29</f>
        <v>1.32</v>
      </c>
      <c r="N30" s="28">
        <f>M18*N29</f>
        <v>0</v>
      </c>
      <c r="O30" s="29">
        <f>M18*O29</f>
        <v>0</v>
      </c>
      <c r="P30" s="28">
        <f>M18*P29</f>
        <v>1.155</v>
      </c>
      <c r="Q30" s="28">
        <f>M18*Q29</f>
        <v>1.254</v>
      </c>
      <c r="R30" s="29">
        <f>M18*R29</f>
        <v>9.9000000000000005E-2</v>
      </c>
      <c r="S30" s="29">
        <f>M18*S29</f>
        <v>8.2500000000000004E-2</v>
      </c>
      <c r="T30" s="29">
        <f>M18*T29</f>
        <v>0.15840000000000001</v>
      </c>
      <c r="U30" s="29">
        <f>M18*U29</f>
        <v>0.13200000000000001</v>
      </c>
      <c r="V30" s="29">
        <f>M18*V29</f>
        <v>0</v>
      </c>
      <c r="W30" s="28">
        <f>M18*W29</f>
        <v>0</v>
      </c>
      <c r="X30" s="28">
        <f>M18*X29</f>
        <v>0.23100000000000001</v>
      </c>
      <c r="Y30" s="28">
        <f>M18*Y29</f>
        <v>1.6500000000000001</v>
      </c>
      <c r="Z30" s="28">
        <f>M18*Z29</f>
        <v>0</v>
      </c>
      <c r="AA30" s="28">
        <f>M18*AA29</f>
        <v>0</v>
      </c>
      <c r="AB30" s="28">
        <f>M18*AB29</f>
        <v>4.8014999999999999</v>
      </c>
      <c r="AC30" s="28">
        <f>M18*AC29</f>
        <v>0</v>
      </c>
      <c r="AD30" s="29">
        <f>M18*AD29</f>
        <v>0</v>
      </c>
      <c r="AE30" s="28">
        <f>M18*AE29</f>
        <v>1.6500000000000001</v>
      </c>
      <c r="AF30" s="28">
        <f>M18*AF29</f>
        <v>0</v>
      </c>
      <c r="AG30" s="20">
        <f>AG29*M18</f>
        <v>0</v>
      </c>
      <c r="AH30" s="20">
        <f>AH29*M18</f>
        <v>0</v>
      </c>
      <c r="AI30" s="20">
        <f>AI29*M18</f>
        <v>0</v>
      </c>
      <c r="AJ30" s="20">
        <f>AJ29*M18</f>
        <v>0</v>
      </c>
      <c r="AK30" s="20">
        <f>AK29*M18</f>
        <v>0</v>
      </c>
      <c r="AL30" s="20">
        <f>M18*AL29</f>
        <v>0</v>
      </c>
      <c r="AM30" s="20">
        <f>AM29*M18</f>
        <v>0</v>
      </c>
      <c r="AN30" s="20">
        <f>AN29*M18</f>
        <v>0</v>
      </c>
      <c r="AO30" s="20">
        <f>AO29*M18</f>
        <v>0</v>
      </c>
      <c r="AP30" s="28">
        <f>M18*AP29</f>
        <v>0</v>
      </c>
    </row>
    <row r="31" spans="1:4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5" t="s">
        <v>38</v>
      </c>
      <c r="M31" s="30">
        <v>50</v>
      </c>
      <c r="N31" s="30">
        <v>200</v>
      </c>
      <c r="O31" s="31">
        <v>400</v>
      </c>
      <c r="P31" s="30">
        <v>35</v>
      </c>
      <c r="Q31" s="30">
        <v>35</v>
      </c>
      <c r="R31" s="31">
        <v>170</v>
      </c>
      <c r="S31" s="31">
        <v>35</v>
      </c>
      <c r="T31" s="31">
        <v>45</v>
      </c>
      <c r="U31" s="31">
        <v>15</v>
      </c>
      <c r="V31" s="31">
        <v>95</v>
      </c>
      <c r="W31" s="30">
        <v>8</v>
      </c>
      <c r="X31" s="30">
        <v>650</v>
      </c>
      <c r="Y31" s="30">
        <v>50</v>
      </c>
      <c r="Z31" s="30">
        <v>45</v>
      </c>
      <c r="AA31" s="30">
        <v>80</v>
      </c>
      <c r="AB31" s="30">
        <v>110</v>
      </c>
      <c r="AC31" s="31">
        <v>88</v>
      </c>
      <c r="AD31" s="19">
        <v>100</v>
      </c>
      <c r="AE31" s="20">
        <v>650</v>
      </c>
      <c r="AF31" s="20">
        <v>50</v>
      </c>
      <c r="AG31" s="20">
        <v>70</v>
      </c>
      <c r="AH31" s="20">
        <v>85</v>
      </c>
      <c r="AI31" s="20">
        <v>65</v>
      </c>
      <c r="AJ31" s="20">
        <v>30</v>
      </c>
      <c r="AK31" s="20">
        <v>115</v>
      </c>
      <c r="AL31" s="20">
        <v>70</v>
      </c>
      <c r="AM31" s="20">
        <v>60</v>
      </c>
      <c r="AN31" s="20">
        <v>160</v>
      </c>
      <c r="AO31" s="20">
        <v>175</v>
      </c>
      <c r="AP31" s="20">
        <v>45</v>
      </c>
    </row>
    <row r="32" spans="1:4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5" t="s">
        <v>39</v>
      </c>
      <c r="M32" s="25">
        <f t="shared" ref="M32:X32" si="5">M30*M31</f>
        <v>66</v>
      </c>
      <c r="N32" s="25">
        <f t="shared" si="5"/>
        <v>0</v>
      </c>
      <c r="O32" s="32">
        <f t="shared" si="5"/>
        <v>0</v>
      </c>
      <c r="P32" s="25">
        <f t="shared" si="5"/>
        <v>40.425000000000004</v>
      </c>
      <c r="Q32" s="25">
        <f t="shared" si="5"/>
        <v>43.89</v>
      </c>
      <c r="R32" s="32">
        <f t="shared" si="5"/>
        <v>16.830000000000002</v>
      </c>
      <c r="S32" s="32">
        <f t="shared" si="5"/>
        <v>2.8875000000000002</v>
      </c>
      <c r="T32" s="32">
        <f t="shared" si="5"/>
        <v>7.128000000000001</v>
      </c>
      <c r="U32" s="32">
        <f t="shared" si="5"/>
        <v>1.98</v>
      </c>
      <c r="V32" s="32">
        <f t="shared" si="5"/>
        <v>0</v>
      </c>
      <c r="W32" s="25">
        <f t="shared" si="5"/>
        <v>0</v>
      </c>
      <c r="X32" s="33">
        <f t="shared" si="5"/>
        <v>150.15</v>
      </c>
      <c r="Y32" s="33">
        <f>Y30*Y31</f>
        <v>82.5</v>
      </c>
      <c r="Z32" s="25">
        <f t="shared" ref="Z32:AD32" si="6">Z30*Z31</f>
        <v>0</v>
      </c>
      <c r="AA32" s="25">
        <f t="shared" si="6"/>
        <v>0</v>
      </c>
      <c r="AB32" s="25">
        <f t="shared" si="6"/>
        <v>528.16499999999996</v>
      </c>
      <c r="AC32" s="32">
        <f t="shared" si="6"/>
        <v>0</v>
      </c>
      <c r="AD32" s="32">
        <f t="shared" si="6"/>
        <v>0</v>
      </c>
      <c r="AE32" s="25">
        <f>AE30*AE31</f>
        <v>1072.5</v>
      </c>
      <c r="AF32" s="25">
        <f t="shared" ref="AF32:AO32" si="7">AF30*AF31</f>
        <v>0</v>
      </c>
      <c r="AG32" s="25">
        <f t="shared" si="7"/>
        <v>0</v>
      </c>
      <c r="AH32" s="25">
        <f t="shared" si="7"/>
        <v>0</v>
      </c>
      <c r="AI32" s="25">
        <f t="shared" si="7"/>
        <v>0</v>
      </c>
      <c r="AJ32" s="25">
        <f t="shared" si="7"/>
        <v>0</v>
      </c>
      <c r="AK32" s="25">
        <f t="shared" si="7"/>
        <v>0</v>
      </c>
      <c r="AL32" s="25">
        <f t="shared" si="7"/>
        <v>0</v>
      </c>
      <c r="AM32" s="25">
        <f t="shared" si="7"/>
        <v>0</v>
      </c>
      <c r="AN32" s="25">
        <f t="shared" si="7"/>
        <v>0</v>
      </c>
      <c r="AO32" s="25">
        <f t="shared" si="7"/>
        <v>0</v>
      </c>
      <c r="AP32" s="35">
        <f>AP30*AP31</f>
        <v>0</v>
      </c>
    </row>
    <row r="33" spans="1:42" ht="15.75" thickBo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4" t="s">
        <v>40</v>
      </c>
      <c r="M33" s="4"/>
      <c r="N33" s="4"/>
      <c r="O33" s="5"/>
      <c r="P33" s="4"/>
      <c r="Q33" s="4"/>
      <c r="R33" s="5"/>
      <c r="S33" s="5"/>
      <c r="T33" s="5"/>
      <c r="U33" s="5"/>
      <c r="V33" s="5"/>
      <c r="W33" s="4"/>
      <c r="X33" s="4"/>
      <c r="Y33" s="4"/>
      <c r="Z33" s="4"/>
      <c r="AA33" s="4"/>
      <c r="AB33" s="4"/>
      <c r="AC33" s="5"/>
      <c r="AD33" s="6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47">
        <f>SUM(M32:AP32)</f>
        <v>2012.4555</v>
      </c>
      <c r="AP33" s="48"/>
    </row>
    <row r="34" spans="1:42" ht="16.5" thickBot="1">
      <c r="A34" s="49" t="str">
        <f>A18</f>
        <v>Директор:</v>
      </c>
      <c r="B34" s="49"/>
      <c r="C34" s="49"/>
      <c r="D34" s="49"/>
      <c r="E34" s="49"/>
      <c r="F34" s="49"/>
      <c r="G34" s="1"/>
      <c r="H34" s="50" t="s">
        <v>0</v>
      </c>
      <c r="I34" s="50"/>
      <c r="J34" s="50"/>
      <c r="K34" s="50"/>
      <c r="L34" s="2" t="s">
        <v>1</v>
      </c>
      <c r="M34" s="3">
        <v>33</v>
      </c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4"/>
      <c r="AC34" s="5"/>
      <c r="AD34" s="6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ht="15.75">
      <c r="A35" s="7"/>
      <c r="B35" s="7"/>
      <c r="C35" s="7"/>
      <c r="D35" s="7"/>
      <c r="E35" s="7"/>
      <c r="F35" s="51" t="s">
        <v>44</v>
      </c>
      <c r="G35" s="51"/>
      <c r="H35" s="51"/>
      <c r="I35" s="51"/>
      <c r="J35" s="51"/>
      <c r="K35" s="51"/>
      <c r="L35" s="4"/>
      <c r="M35" s="4"/>
      <c r="N35" s="4"/>
      <c r="O35" s="5"/>
      <c r="P35" s="4"/>
      <c r="Q35" s="4"/>
      <c r="R35" s="5"/>
      <c r="S35" s="5"/>
      <c r="T35" s="5"/>
      <c r="U35" s="5"/>
      <c r="V35" s="5"/>
      <c r="W35" s="4"/>
      <c r="X35" s="4"/>
      <c r="Y35" s="4"/>
      <c r="Z35" s="4"/>
      <c r="AA35" s="4"/>
      <c r="AB35" s="4"/>
      <c r="AC35" s="5"/>
      <c r="AD35" s="6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ht="81.7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8" t="s">
        <v>2</v>
      </c>
      <c r="M36" s="9" t="s">
        <v>3</v>
      </c>
      <c r="N36" s="9" t="s">
        <v>4</v>
      </c>
      <c r="O36" s="10" t="s">
        <v>5</v>
      </c>
      <c r="P36" s="9" t="s">
        <v>6</v>
      </c>
      <c r="Q36" s="9" t="s">
        <v>7</v>
      </c>
      <c r="R36" s="10" t="s">
        <v>8</v>
      </c>
      <c r="S36" s="10" t="s">
        <v>9</v>
      </c>
      <c r="T36" s="10" t="s">
        <v>10</v>
      </c>
      <c r="U36" s="10" t="s">
        <v>11</v>
      </c>
      <c r="V36" s="10" t="s">
        <v>12</v>
      </c>
      <c r="W36" s="9" t="s">
        <v>13</v>
      </c>
      <c r="X36" s="9" t="s">
        <v>14</v>
      </c>
      <c r="Y36" s="9" t="s">
        <v>15</v>
      </c>
      <c r="Z36" s="9" t="s">
        <v>16</v>
      </c>
      <c r="AA36" s="9" t="s">
        <v>56</v>
      </c>
      <c r="AB36" s="9" t="s">
        <v>17</v>
      </c>
      <c r="AC36" s="10" t="s">
        <v>18</v>
      </c>
      <c r="AD36" s="10" t="s">
        <v>19</v>
      </c>
      <c r="AE36" s="9" t="s">
        <v>20</v>
      </c>
      <c r="AF36" s="11" t="s">
        <v>21</v>
      </c>
      <c r="AG36" s="11" t="s">
        <v>22</v>
      </c>
      <c r="AH36" s="11" t="s">
        <v>23</v>
      </c>
      <c r="AI36" s="12" t="s">
        <v>24</v>
      </c>
      <c r="AJ36" s="11" t="s">
        <v>25</v>
      </c>
      <c r="AK36" s="11" t="s">
        <v>58</v>
      </c>
      <c r="AL36" s="11" t="s">
        <v>26</v>
      </c>
      <c r="AM36" s="11" t="s">
        <v>27</v>
      </c>
      <c r="AN36" s="12" t="s">
        <v>28</v>
      </c>
      <c r="AO36" s="11" t="s">
        <v>57</v>
      </c>
      <c r="AP36" s="13" t="s">
        <v>29</v>
      </c>
    </row>
    <row r="37" spans="1:42" ht="17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4" t="s">
        <v>30</v>
      </c>
      <c r="M37" s="15"/>
      <c r="N37" s="15"/>
      <c r="O37" s="16"/>
      <c r="P37" s="15"/>
      <c r="Q37" s="15">
        <v>3.9E-2</v>
      </c>
      <c r="R37" s="16"/>
      <c r="S37" s="16">
        <v>2.5000000000000001E-3</v>
      </c>
      <c r="T37" s="16">
        <v>4.7999999999999996E-3</v>
      </c>
      <c r="U37" s="16">
        <v>2E-3</v>
      </c>
      <c r="V37" s="17">
        <v>0.01</v>
      </c>
      <c r="W37" s="18"/>
      <c r="X37" s="18"/>
      <c r="Y37" s="15"/>
      <c r="Z37" s="15"/>
      <c r="AA37" s="15"/>
      <c r="AB37" s="15"/>
      <c r="AC37" s="16"/>
      <c r="AD37" s="19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30" t="s">
        <v>48</v>
      </c>
      <c r="M38" s="15"/>
      <c r="N38" s="15"/>
      <c r="O38" s="44"/>
      <c r="P38" s="15">
        <v>0.05</v>
      </c>
      <c r="Q38" s="15"/>
      <c r="R38" s="15"/>
      <c r="S38" s="15"/>
      <c r="T38" s="15"/>
      <c r="U38" s="15">
        <v>2E-3</v>
      </c>
      <c r="V38" s="44"/>
      <c r="W38" s="15"/>
      <c r="X38" s="15"/>
      <c r="Y38" s="15"/>
      <c r="Z38" s="15"/>
      <c r="AA38" s="15"/>
      <c r="AB38" s="15"/>
      <c r="AC38" s="44"/>
      <c r="AD38" s="45">
        <v>9.6000000000000002E-2</v>
      </c>
      <c r="AE38" s="20"/>
      <c r="AF38" s="20">
        <v>0.08</v>
      </c>
      <c r="AG38" s="20"/>
      <c r="AH38" s="20"/>
      <c r="AI38" s="20"/>
      <c r="AJ38" s="34"/>
      <c r="AK38" s="20"/>
      <c r="AL38" s="20"/>
      <c r="AM38" s="20"/>
      <c r="AN38" s="20"/>
      <c r="AO38" s="20"/>
      <c r="AP38" s="20"/>
    </row>
    <row r="39" spans="1:4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4" t="s">
        <v>43</v>
      </c>
      <c r="M39" s="15">
        <v>8.0000000000000002E-3</v>
      </c>
      <c r="N39" s="15"/>
      <c r="O39" s="16"/>
      <c r="P39" s="15"/>
      <c r="Q39" s="15"/>
      <c r="R39" s="16"/>
      <c r="S39" s="16"/>
      <c r="T39" s="16"/>
      <c r="U39" s="16"/>
      <c r="V39" s="17"/>
      <c r="W39" s="18"/>
      <c r="X39" s="18"/>
      <c r="Y39" s="15"/>
      <c r="Z39" s="15"/>
      <c r="AA39" s="15"/>
      <c r="AB39" s="15"/>
      <c r="AC39" s="16"/>
      <c r="AD39" s="19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4" t="s">
        <v>59</v>
      </c>
      <c r="M40" s="15"/>
      <c r="N40" s="15"/>
      <c r="O40" s="16"/>
      <c r="P40" s="15"/>
      <c r="Q40" s="15"/>
      <c r="R40" s="16"/>
      <c r="S40" s="16"/>
      <c r="T40" s="16"/>
      <c r="U40" s="16"/>
      <c r="V40" s="17"/>
      <c r="W40" s="18"/>
      <c r="X40" s="18"/>
      <c r="Y40" s="15">
        <v>2.29E-2</v>
      </c>
      <c r="Z40" s="15"/>
      <c r="AA40" s="15"/>
      <c r="AB40" s="15"/>
      <c r="AC40" s="16"/>
      <c r="AD40" s="19"/>
      <c r="AE40" s="20">
        <v>0.05</v>
      </c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5.75">
      <c r="A41" s="7"/>
      <c r="B41" s="7"/>
      <c r="C41" s="50" t="s">
        <v>32</v>
      </c>
      <c r="D41" s="50"/>
      <c r="E41" s="50"/>
      <c r="F41" s="50"/>
      <c r="G41" s="50"/>
      <c r="H41" s="50"/>
      <c r="I41" s="50"/>
      <c r="J41" s="7"/>
      <c r="K41" s="7"/>
      <c r="L41" s="14" t="s">
        <v>54</v>
      </c>
      <c r="M41" s="15"/>
      <c r="N41" s="15"/>
      <c r="O41" s="16"/>
      <c r="P41" s="15"/>
      <c r="Q41" s="15"/>
      <c r="R41" s="16"/>
      <c r="S41" s="16"/>
      <c r="T41" s="16"/>
      <c r="U41" s="16"/>
      <c r="V41" s="17"/>
      <c r="W41" s="18"/>
      <c r="X41" s="18"/>
      <c r="Y41" s="15"/>
      <c r="Z41" s="15"/>
      <c r="AA41" s="15"/>
      <c r="AB41" s="15">
        <v>8.1000000000000003E-2</v>
      </c>
      <c r="AC41" s="16"/>
      <c r="AD41" s="19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5.75">
      <c r="A42" s="7"/>
      <c r="B42" s="50" t="s">
        <v>33</v>
      </c>
      <c r="C42" s="50"/>
      <c r="D42" s="50"/>
      <c r="E42" s="50"/>
      <c r="F42" s="50"/>
      <c r="G42" s="50"/>
      <c r="H42" s="50"/>
      <c r="I42" s="50"/>
      <c r="J42" s="50"/>
      <c r="K42" s="7"/>
      <c r="L42" s="30"/>
      <c r="M42" s="15"/>
      <c r="N42" s="15"/>
      <c r="O42" s="16"/>
      <c r="P42" s="15"/>
      <c r="Q42" s="15"/>
      <c r="R42" s="16"/>
      <c r="S42" s="16"/>
      <c r="T42" s="16"/>
      <c r="U42" s="16"/>
      <c r="V42" s="17"/>
      <c r="W42" s="18"/>
      <c r="X42" s="18"/>
      <c r="Y42" s="15"/>
      <c r="Z42" s="15"/>
      <c r="AA42" s="15"/>
      <c r="AB42" s="15"/>
      <c r="AC42" s="16"/>
      <c r="AD42" s="19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5.75">
      <c r="A43" s="7"/>
      <c r="B43" s="7"/>
      <c r="C43" s="22" t="s">
        <v>34</v>
      </c>
      <c r="D43" s="23">
        <v>13</v>
      </c>
      <c r="E43" s="24" t="s">
        <v>34</v>
      </c>
      <c r="F43" s="23" t="s">
        <v>62</v>
      </c>
      <c r="G43" s="24">
        <v>20</v>
      </c>
      <c r="H43" s="23">
        <v>22</v>
      </c>
      <c r="I43" s="24" t="s">
        <v>35</v>
      </c>
      <c r="J43" s="7"/>
      <c r="K43" s="7"/>
      <c r="L43" s="30"/>
      <c r="M43" s="15"/>
      <c r="N43" s="15"/>
      <c r="O43" s="16"/>
      <c r="P43" s="15"/>
      <c r="Q43" s="15"/>
      <c r="R43" s="16"/>
      <c r="S43" s="16"/>
      <c r="T43" s="16"/>
      <c r="U43" s="16"/>
      <c r="V43" s="17"/>
      <c r="W43" s="18"/>
      <c r="X43" s="18"/>
      <c r="Y43" s="15"/>
      <c r="Z43" s="15"/>
      <c r="AA43" s="15"/>
      <c r="AB43" s="15"/>
      <c r="AC43" s="16"/>
      <c r="AD43" s="19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30"/>
      <c r="M44" s="15"/>
      <c r="N44" s="15"/>
      <c r="O44" s="16"/>
      <c r="P44" s="15"/>
      <c r="Q44" s="15"/>
      <c r="R44" s="16"/>
      <c r="S44" s="16"/>
      <c r="T44" s="16"/>
      <c r="U44" s="16"/>
      <c r="V44" s="17"/>
      <c r="W44" s="18"/>
      <c r="X44" s="18"/>
      <c r="Y44" s="15"/>
      <c r="Z44" s="15"/>
      <c r="AA44" s="15"/>
      <c r="AB44" s="15"/>
      <c r="AC44" s="16"/>
      <c r="AD44" s="19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25" t="s">
        <v>36</v>
      </c>
      <c r="M45" s="26">
        <f>SUM(M37:M44)</f>
        <v>8.0000000000000002E-3</v>
      </c>
      <c r="N45" s="26">
        <f t="shared" ref="N45:AE45" si="8">SUM(N37:N44)</f>
        <v>0</v>
      </c>
      <c r="O45" s="27">
        <f t="shared" si="8"/>
        <v>0</v>
      </c>
      <c r="P45" s="26">
        <f t="shared" si="8"/>
        <v>0.05</v>
      </c>
      <c r="Q45" s="26">
        <f t="shared" si="8"/>
        <v>3.9E-2</v>
      </c>
      <c r="R45" s="27">
        <f t="shared" si="8"/>
        <v>0</v>
      </c>
      <c r="S45" s="27">
        <f t="shared" si="8"/>
        <v>2.5000000000000001E-3</v>
      </c>
      <c r="T45" s="27">
        <f t="shared" si="8"/>
        <v>4.7999999999999996E-3</v>
      </c>
      <c r="U45" s="27">
        <f t="shared" si="8"/>
        <v>4.0000000000000001E-3</v>
      </c>
      <c r="V45" s="27">
        <f t="shared" si="8"/>
        <v>0.01</v>
      </c>
      <c r="W45" s="26">
        <f t="shared" si="8"/>
        <v>0</v>
      </c>
      <c r="X45" s="26">
        <f t="shared" si="8"/>
        <v>0</v>
      </c>
      <c r="Y45" s="26">
        <f t="shared" si="8"/>
        <v>2.29E-2</v>
      </c>
      <c r="Z45" s="26">
        <f t="shared" si="8"/>
        <v>0</v>
      </c>
      <c r="AA45" s="26">
        <f>AA37+AA38+AA39+AA40+AA41+AA42+AA43+AA44</f>
        <v>0</v>
      </c>
      <c r="AB45" s="26">
        <f t="shared" si="8"/>
        <v>8.1000000000000003E-2</v>
      </c>
      <c r="AC45" s="27">
        <f t="shared" si="8"/>
        <v>0</v>
      </c>
      <c r="AD45" s="27">
        <f t="shared" si="8"/>
        <v>9.6000000000000002E-2</v>
      </c>
      <c r="AE45" s="26">
        <f t="shared" si="8"/>
        <v>0.05</v>
      </c>
      <c r="AF45" s="26">
        <f>SUM(AF37:AF44)</f>
        <v>0.08</v>
      </c>
      <c r="AG45" s="26">
        <f>SUM(AG37:AG44)</f>
        <v>0</v>
      </c>
      <c r="AH45" s="26">
        <f t="shared" ref="AH45:AO45" si="9">SUM(AH37:AH44)</f>
        <v>0</v>
      </c>
      <c r="AI45" s="26">
        <f t="shared" si="9"/>
        <v>0</v>
      </c>
      <c r="AJ45" s="26">
        <f t="shared" si="9"/>
        <v>0</v>
      </c>
      <c r="AK45" s="26">
        <f t="shared" si="9"/>
        <v>0</v>
      </c>
      <c r="AL45" s="26">
        <f t="shared" si="9"/>
        <v>0</v>
      </c>
      <c r="AM45" s="26">
        <f t="shared" si="9"/>
        <v>0</v>
      </c>
      <c r="AN45" s="26">
        <f t="shared" si="9"/>
        <v>0</v>
      </c>
      <c r="AO45" s="26">
        <f t="shared" si="9"/>
        <v>0</v>
      </c>
      <c r="AP45" s="26">
        <f>SUM(AP37:AP44)</f>
        <v>0</v>
      </c>
    </row>
    <row r="46" spans="1:4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25" t="s">
        <v>37</v>
      </c>
      <c r="M46" s="28">
        <f>M34*M45</f>
        <v>0.26400000000000001</v>
      </c>
      <c r="N46" s="28">
        <f>M34*N45</f>
        <v>0</v>
      </c>
      <c r="O46" s="29">
        <f>M34*O45</f>
        <v>0</v>
      </c>
      <c r="P46" s="28">
        <f>M34*P45</f>
        <v>1.6500000000000001</v>
      </c>
      <c r="Q46" s="28">
        <f>M34*Q45</f>
        <v>1.2869999999999999</v>
      </c>
      <c r="R46" s="29">
        <f>M34*R45</f>
        <v>0</v>
      </c>
      <c r="S46" s="29">
        <f>M34*S45</f>
        <v>8.2500000000000004E-2</v>
      </c>
      <c r="T46" s="29">
        <f>M34*T45</f>
        <v>0.15839999999999999</v>
      </c>
      <c r="U46" s="29">
        <f>M34*U45</f>
        <v>0.13200000000000001</v>
      </c>
      <c r="V46" s="29">
        <f>M34*V45</f>
        <v>0.33</v>
      </c>
      <c r="W46" s="28">
        <f>M34*W45</f>
        <v>0</v>
      </c>
      <c r="X46" s="28">
        <f>M34*X45</f>
        <v>0</v>
      </c>
      <c r="Y46" s="28">
        <f>M34*Y45</f>
        <v>0.75570000000000004</v>
      </c>
      <c r="Z46" s="28">
        <f>M34*Z45</f>
        <v>0</v>
      </c>
      <c r="AA46" s="28">
        <f>M34*AA45</f>
        <v>0</v>
      </c>
      <c r="AB46" s="28">
        <f>M34*AB45</f>
        <v>2.673</v>
      </c>
      <c r="AC46" s="28">
        <f>M34*AC45</f>
        <v>0</v>
      </c>
      <c r="AD46" s="29">
        <f>M34*AD45</f>
        <v>3.1680000000000001</v>
      </c>
      <c r="AE46" s="28">
        <f>M34*AE45</f>
        <v>1.6500000000000001</v>
      </c>
      <c r="AF46" s="28">
        <f>M34*AF45</f>
        <v>2.64</v>
      </c>
      <c r="AG46" s="20">
        <f>AG45*M34</f>
        <v>0</v>
      </c>
      <c r="AH46" s="20">
        <f>AH45*M34</f>
        <v>0</v>
      </c>
      <c r="AI46" s="20">
        <f>AI45*M34</f>
        <v>0</v>
      </c>
      <c r="AJ46" s="20">
        <f>AJ45*M34</f>
        <v>0</v>
      </c>
      <c r="AK46" s="20">
        <f>AK45*M34</f>
        <v>0</v>
      </c>
      <c r="AL46" s="20">
        <f>M34*AL45</f>
        <v>0</v>
      </c>
      <c r="AM46" s="20">
        <f>AM45*M34</f>
        <v>0</v>
      </c>
      <c r="AN46" s="20">
        <f>AN45*M34</f>
        <v>0</v>
      </c>
      <c r="AO46" s="20">
        <f>AO45*M34</f>
        <v>0</v>
      </c>
      <c r="AP46" s="28">
        <f>M34*AP45</f>
        <v>0</v>
      </c>
    </row>
    <row r="47" spans="1:4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5" t="s">
        <v>38</v>
      </c>
      <c r="M47" s="30">
        <v>50</v>
      </c>
      <c r="N47" s="30">
        <v>200</v>
      </c>
      <c r="O47" s="31">
        <v>400</v>
      </c>
      <c r="P47" s="30">
        <v>35</v>
      </c>
      <c r="Q47" s="30">
        <v>35</v>
      </c>
      <c r="R47" s="31">
        <v>170</v>
      </c>
      <c r="S47" s="31">
        <v>35</v>
      </c>
      <c r="T47" s="31">
        <v>45</v>
      </c>
      <c r="U47" s="31">
        <v>15</v>
      </c>
      <c r="V47" s="31">
        <v>95</v>
      </c>
      <c r="W47" s="30">
        <v>8</v>
      </c>
      <c r="X47" s="30">
        <v>650</v>
      </c>
      <c r="Y47" s="30">
        <v>50</v>
      </c>
      <c r="Z47" s="30">
        <v>45</v>
      </c>
      <c r="AA47" s="30">
        <v>80</v>
      </c>
      <c r="AB47" s="30">
        <v>110</v>
      </c>
      <c r="AC47" s="31">
        <v>88</v>
      </c>
      <c r="AD47" s="19">
        <v>100</v>
      </c>
      <c r="AE47" s="20">
        <v>650</v>
      </c>
      <c r="AF47" s="20">
        <v>50</v>
      </c>
      <c r="AG47" s="20">
        <v>70</v>
      </c>
      <c r="AH47" s="20">
        <v>85</v>
      </c>
      <c r="AI47" s="20">
        <v>65</v>
      </c>
      <c r="AJ47" s="20">
        <v>30</v>
      </c>
      <c r="AK47" s="20">
        <v>115</v>
      </c>
      <c r="AL47" s="20">
        <v>70</v>
      </c>
      <c r="AM47" s="20">
        <v>60</v>
      </c>
      <c r="AN47" s="20">
        <v>160</v>
      </c>
      <c r="AO47" s="20">
        <v>70</v>
      </c>
      <c r="AP47" s="20">
        <v>45</v>
      </c>
    </row>
    <row r="48" spans="1:4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5" t="s">
        <v>39</v>
      </c>
      <c r="M48" s="25">
        <f t="shared" ref="M48:X48" si="10">M46*M47</f>
        <v>13.200000000000001</v>
      </c>
      <c r="N48" s="25">
        <f t="shared" si="10"/>
        <v>0</v>
      </c>
      <c r="O48" s="32">
        <f t="shared" si="10"/>
        <v>0</v>
      </c>
      <c r="P48" s="25">
        <f t="shared" si="10"/>
        <v>57.750000000000007</v>
      </c>
      <c r="Q48" s="25">
        <f t="shared" si="10"/>
        <v>45.044999999999995</v>
      </c>
      <c r="R48" s="32">
        <f t="shared" si="10"/>
        <v>0</v>
      </c>
      <c r="S48" s="32">
        <f t="shared" si="10"/>
        <v>2.8875000000000002</v>
      </c>
      <c r="T48" s="32">
        <f t="shared" si="10"/>
        <v>7.1279999999999992</v>
      </c>
      <c r="U48" s="32">
        <f t="shared" si="10"/>
        <v>1.98</v>
      </c>
      <c r="V48" s="32">
        <f t="shared" si="10"/>
        <v>31.35</v>
      </c>
      <c r="W48" s="25">
        <f t="shared" si="10"/>
        <v>0</v>
      </c>
      <c r="X48" s="33">
        <f t="shared" si="10"/>
        <v>0</v>
      </c>
      <c r="Y48" s="33">
        <f>Y46*Y47</f>
        <v>37.785000000000004</v>
      </c>
      <c r="Z48" s="25">
        <f t="shared" ref="Z48:AD48" si="11">Z46*Z47</f>
        <v>0</v>
      </c>
      <c r="AA48" s="25">
        <f t="shared" si="11"/>
        <v>0</v>
      </c>
      <c r="AB48" s="25">
        <f t="shared" si="11"/>
        <v>294.03000000000003</v>
      </c>
      <c r="AC48" s="32">
        <f t="shared" si="11"/>
        <v>0</v>
      </c>
      <c r="AD48" s="32">
        <f t="shared" si="11"/>
        <v>316.8</v>
      </c>
      <c r="AE48" s="25">
        <f>AE46*AE47</f>
        <v>1072.5</v>
      </c>
      <c r="AF48" s="25">
        <f t="shared" ref="AF48:AO48" si="12">AF46*AF47</f>
        <v>132</v>
      </c>
      <c r="AG48" s="25">
        <f t="shared" si="12"/>
        <v>0</v>
      </c>
      <c r="AH48" s="25">
        <f t="shared" si="12"/>
        <v>0</v>
      </c>
      <c r="AI48" s="25">
        <f t="shared" si="12"/>
        <v>0</v>
      </c>
      <c r="AJ48" s="25">
        <f t="shared" si="12"/>
        <v>0</v>
      </c>
      <c r="AK48" s="25">
        <f t="shared" si="12"/>
        <v>0</v>
      </c>
      <c r="AL48" s="25">
        <f t="shared" si="12"/>
        <v>0</v>
      </c>
      <c r="AM48" s="25">
        <f t="shared" si="12"/>
        <v>0</v>
      </c>
      <c r="AN48" s="25">
        <f t="shared" si="12"/>
        <v>0</v>
      </c>
      <c r="AO48" s="25">
        <f t="shared" si="12"/>
        <v>0</v>
      </c>
      <c r="AP48" s="35">
        <f>AP46*AP47</f>
        <v>0</v>
      </c>
    </row>
    <row r="49" spans="1:42" ht="15.75" thickBo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4" t="s">
        <v>40</v>
      </c>
      <c r="M49" s="4"/>
      <c r="N49" s="4"/>
      <c r="O49" s="5"/>
      <c r="P49" s="4"/>
      <c r="Q49" s="4"/>
      <c r="R49" s="5"/>
      <c r="S49" s="5"/>
      <c r="T49" s="5"/>
      <c r="U49" s="5"/>
      <c r="V49" s="5"/>
      <c r="W49" s="4"/>
      <c r="X49" s="4"/>
      <c r="Y49" s="4"/>
      <c r="Z49" s="4"/>
      <c r="AA49" s="4"/>
      <c r="AB49" s="4"/>
      <c r="AC49" s="5"/>
      <c r="AD49" s="6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47">
        <f>SUM(M48:AP48)</f>
        <v>2012.4555</v>
      </c>
      <c r="AP49" s="48"/>
    </row>
    <row r="50" spans="1:42" ht="15.75" thickBo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4"/>
      <c r="M50" s="4"/>
      <c r="N50" s="4"/>
      <c r="O50" s="5"/>
      <c r="P50" s="4"/>
      <c r="Q50" s="4"/>
      <c r="R50" s="5"/>
      <c r="S50" s="5"/>
      <c r="T50" s="5"/>
      <c r="U50" s="5"/>
      <c r="V50" s="5"/>
      <c r="W50" s="4"/>
      <c r="X50" s="4"/>
      <c r="Y50" s="4"/>
      <c r="Z50" s="4"/>
      <c r="AA50" s="4"/>
      <c r="AB50" s="4"/>
      <c r="AC50" s="5"/>
      <c r="AD50" s="6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16.5" thickBot="1">
      <c r="A51" s="49" t="str">
        <f>A34</f>
        <v>Директор:</v>
      </c>
      <c r="B51" s="49"/>
      <c r="C51" s="49"/>
      <c r="D51" s="49"/>
      <c r="E51" s="49"/>
      <c r="F51" s="49"/>
      <c r="G51" s="1"/>
      <c r="H51" s="50" t="s">
        <v>0</v>
      </c>
      <c r="I51" s="50"/>
      <c r="J51" s="50"/>
      <c r="K51" s="50"/>
      <c r="L51" s="2" t="s">
        <v>1</v>
      </c>
      <c r="M51" s="3">
        <v>33</v>
      </c>
      <c r="N51" s="4"/>
      <c r="O51" s="5"/>
      <c r="P51" s="4"/>
      <c r="Q51" s="4"/>
      <c r="R51" s="5"/>
      <c r="S51" s="5"/>
      <c r="T51" s="5"/>
      <c r="U51" s="5"/>
      <c r="V51" s="5"/>
      <c r="W51" s="4"/>
      <c r="X51" s="4"/>
      <c r="Y51" s="4"/>
      <c r="Z51" s="4"/>
      <c r="AA51" s="4"/>
      <c r="AB51" s="4"/>
      <c r="AC51" s="5"/>
      <c r="AD51" s="6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ht="15.75">
      <c r="A52" s="7"/>
      <c r="B52" s="7"/>
      <c r="C52" s="7"/>
      <c r="D52" s="7"/>
      <c r="E52" s="7"/>
      <c r="F52" s="51" t="s">
        <v>44</v>
      </c>
      <c r="G52" s="51"/>
      <c r="H52" s="51"/>
      <c r="I52" s="51"/>
      <c r="J52" s="51"/>
      <c r="K52" s="51"/>
      <c r="L52" s="4"/>
      <c r="M52" s="4"/>
      <c r="N52" s="4"/>
      <c r="O52" s="5"/>
      <c r="P52" s="4"/>
      <c r="Q52" s="4"/>
      <c r="R52" s="5"/>
      <c r="S52" s="5"/>
      <c r="T52" s="5"/>
      <c r="U52" s="5"/>
      <c r="V52" s="5"/>
      <c r="W52" s="4"/>
      <c r="X52" s="4"/>
      <c r="Y52" s="4"/>
      <c r="Z52" s="4"/>
      <c r="AA52" s="4"/>
      <c r="AB52" s="4"/>
      <c r="AC52" s="5"/>
      <c r="AD52" s="6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81.7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8" t="s">
        <v>2</v>
      </c>
      <c r="M53" s="9" t="s">
        <v>3</v>
      </c>
      <c r="N53" s="9" t="s">
        <v>4</v>
      </c>
      <c r="O53" s="10" t="s">
        <v>5</v>
      </c>
      <c r="P53" s="9" t="s">
        <v>6</v>
      </c>
      <c r="Q53" s="9" t="s">
        <v>7</v>
      </c>
      <c r="R53" s="10" t="s">
        <v>8</v>
      </c>
      <c r="S53" s="10" t="s">
        <v>9</v>
      </c>
      <c r="T53" s="10" t="s">
        <v>10</v>
      </c>
      <c r="U53" s="10" t="s">
        <v>11</v>
      </c>
      <c r="V53" s="10" t="s">
        <v>12</v>
      </c>
      <c r="W53" s="9" t="s">
        <v>13</v>
      </c>
      <c r="X53" s="9" t="s">
        <v>14</v>
      </c>
      <c r="Y53" s="9" t="s">
        <v>15</v>
      </c>
      <c r="Z53" s="9" t="s">
        <v>16</v>
      </c>
      <c r="AA53" s="9" t="s">
        <v>56</v>
      </c>
      <c r="AB53" s="9" t="s">
        <v>17</v>
      </c>
      <c r="AC53" s="10" t="s">
        <v>18</v>
      </c>
      <c r="AD53" s="10" t="s">
        <v>19</v>
      </c>
      <c r="AE53" s="9" t="s">
        <v>20</v>
      </c>
      <c r="AF53" s="11" t="s">
        <v>21</v>
      </c>
      <c r="AG53" s="11" t="s">
        <v>22</v>
      </c>
      <c r="AH53" s="11" t="s">
        <v>23</v>
      </c>
      <c r="AI53" s="12" t="s">
        <v>24</v>
      </c>
      <c r="AJ53" s="11" t="s">
        <v>25</v>
      </c>
      <c r="AK53" s="11" t="s">
        <v>58</v>
      </c>
      <c r="AL53" s="11" t="s">
        <v>26</v>
      </c>
      <c r="AM53" s="11" t="s">
        <v>27</v>
      </c>
      <c r="AN53" s="12" t="s">
        <v>28</v>
      </c>
      <c r="AO53" s="11" t="s">
        <v>57</v>
      </c>
      <c r="AP53" s="13" t="s">
        <v>29</v>
      </c>
    </row>
    <row r="54" spans="1:42" ht="18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4" t="s">
        <v>30</v>
      </c>
      <c r="M54" s="15"/>
      <c r="N54" s="15"/>
      <c r="O54" s="16"/>
      <c r="P54" s="15"/>
      <c r="Q54" s="15">
        <v>3.8300000000000001E-2</v>
      </c>
      <c r="R54" s="16"/>
      <c r="S54" s="16">
        <v>2.5000000000000001E-3</v>
      </c>
      <c r="T54" s="16">
        <v>4.0000000000000001E-3</v>
      </c>
      <c r="U54" s="16">
        <v>2E-3</v>
      </c>
      <c r="V54" s="17"/>
      <c r="W54" s="18"/>
      <c r="X54" s="18">
        <v>6.0000000000000001E-3</v>
      </c>
      <c r="Y54" s="15"/>
      <c r="Z54" s="15"/>
      <c r="AA54" s="15"/>
      <c r="AB54" s="15"/>
      <c r="AC54" s="16"/>
      <c r="AD54" s="19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ht="24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14" t="s">
        <v>31</v>
      </c>
      <c r="M55" s="15"/>
      <c r="N55" s="15">
        <v>0.04</v>
      </c>
      <c r="O55" s="16"/>
      <c r="P55" s="15"/>
      <c r="Q55" s="15"/>
      <c r="R55" s="16"/>
      <c r="S55" s="16"/>
      <c r="T55" s="16">
        <v>8.0000000000000004E-4</v>
      </c>
      <c r="U55" s="16">
        <v>2E-3</v>
      </c>
      <c r="V55" s="16"/>
      <c r="W55" s="15"/>
      <c r="X55" s="15">
        <v>3.0000000000000001E-3</v>
      </c>
      <c r="Y55" s="15"/>
      <c r="Z55" s="15"/>
      <c r="AA55" s="15"/>
      <c r="AB55" s="15"/>
      <c r="AC55" s="16">
        <v>8.8999999999999996E-2</v>
      </c>
      <c r="AD55" s="19"/>
      <c r="AE55" s="21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4" t="s">
        <v>3</v>
      </c>
      <c r="M56" s="15">
        <v>0.08</v>
      </c>
      <c r="N56" s="15"/>
      <c r="O56" s="16"/>
      <c r="P56" s="15"/>
      <c r="Q56" s="15"/>
      <c r="R56" s="16"/>
      <c r="S56" s="16"/>
      <c r="T56" s="16"/>
      <c r="U56" s="16"/>
      <c r="V56" s="17"/>
      <c r="W56" s="18"/>
      <c r="X56" s="18"/>
      <c r="Y56" s="15"/>
      <c r="Z56" s="15"/>
      <c r="AA56" s="15"/>
      <c r="AB56" s="15"/>
      <c r="AC56" s="16"/>
      <c r="AD56" s="19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14" t="s">
        <v>59</v>
      </c>
      <c r="M57" s="15"/>
      <c r="N57" s="15"/>
      <c r="O57" s="16"/>
      <c r="P57" s="15"/>
      <c r="Q57" s="15"/>
      <c r="R57" s="16"/>
      <c r="S57" s="16"/>
      <c r="T57" s="16"/>
      <c r="U57" s="16"/>
      <c r="V57" s="17"/>
      <c r="W57" s="18"/>
      <c r="X57" s="18"/>
      <c r="Y57" s="15">
        <v>2.2499999999999999E-2</v>
      </c>
      <c r="Z57" s="15"/>
      <c r="AA57" s="15"/>
      <c r="AB57" s="15"/>
      <c r="AC57" s="16"/>
      <c r="AD57" s="19"/>
      <c r="AE57" s="20">
        <v>0.05</v>
      </c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6.5" customHeight="1">
      <c r="A58" s="7"/>
      <c r="B58" s="7"/>
      <c r="C58" s="50" t="s">
        <v>32</v>
      </c>
      <c r="D58" s="50"/>
      <c r="E58" s="50"/>
      <c r="F58" s="50"/>
      <c r="G58" s="50"/>
      <c r="H58" s="50"/>
      <c r="I58" s="50"/>
      <c r="J58" s="7"/>
      <c r="K58" s="7"/>
      <c r="L58" s="14"/>
      <c r="M58" s="15"/>
      <c r="N58" s="15"/>
      <c r="O58" s="16"/>
      <c r="P58" s="15"/>
      <c r="Q58" s="15"/>
      <c r="R58" s="16"/>
      <c r="S58" s="16"/>
      <c r="T58" s="16"/>
      <c r="U58" s="16"/>
      <c r="V58" s="17"/>
      <c r="W58" s="18"/>
      <c r="X58" s="18"/>
      <c r="Y58" s="15"/>
      <c r="Z58" s="15"/>
      <c r="AA58" s="15"/>
      <c r="AB58" s="15"/>
      <c r="AC58" s="16"/>
      <c r="AD58" s="19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 ht="15.75">
      <c r="A59" s="7"/>
      <c r="B59" s="50" t="s">
        <v>33</v>
      </c>
      <c r="C59" s="50"/>
      <c r="D59" s="50"/>
      <c r="E59" s="50"/>
      <c r="F59" s="50"/>
      <c r="G59" s="50"/>
      <c r="H59" s="50"/>
      <c r="I59" s="50"/>
      <c r="J59" s="50"/>
      <c r="K59" s="7"/>
      <c r="L59" s="30"/>
      <c r="M59" s="15"/>
      <c r="N59" s="15"/>
      <c r="O59" s="16"/>
      <c r="P59" s="15"/>
      <c r="Q59" s="15"/>
      <c r="R59" s="16"/>
      <c r="S59" s="16"/>
      <c r="T59" s="16"/>
      <c r="U59" s="16"/>
      <c r="V59" s="17"/>
      <c r="W59" s="18"/>
      <c r="X59" s="18"/>
      <c r="Y59" s="15"/>
      <c r="Z59" s="15"/>
      <c r="AA59" s="15"/>
      <c r="AB59" s="15"/>
      <c r="AC59" s="16"/>
      <c r="AD59" s="19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 ht="15.75">
      <c r="A60" s="7"/>
      <c r="B60" s="7"/>
      <c r="C60" s="22" t="s">
        <v>34</v>
      </c>
      <c r="D60" s="23">
        <v>14</v>
      </c>
      <c r="E60" s="24" t="s">
        <v>34</v>
      </c>
      <c r="F60" s="23" t="s">
        <v>62</v>
      </c>
      <c r="G60" s="24">
        <v>20</v>
      </c>
      <c r="H60" s="23">
        <v>22</v>
      </c>
      <c r="I60" s="24" t="s">
        <v>35</v>
      </c>
      <c r="J60" s="7"/>
      <c r="K60" s="7"/>
      <c r="L60" s="30"/>
      <c r="M60" s="15"/>
      <c r="N60" s="15"/>
      <c r="O60" s="16"/>
      <c r="P60" s="15"/>
      <c r="Q60" s="15"/>
      <c r="R60" s="16"/>
      <c r="S60" s="16"/>
      <c r="T60" s="16"/>
      <c r="U60" s="16"/>
      <c r="V60" s="17"/>
      <c r="W60" s="18"/>
      <c r="X60" s="18"/>
      <c r="Y60" s="15"/>
      <c r="Z60" s="15"/>
      <c r="AA60" s="15"/>
      <c r="AB60" s="15"/>
      <c r="AC60" s="16"/>
      <c r="AD60" s="19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30"/>
      <c r="M61" s="15"/>
      <c r="N61" s="15"/>
      <c r="O61" s="16"/>
      <c r="P61" s="15"/>
      <c r="Q61" s="15"/>
      <c r="R61" s="16"/>
      <c r="S61" s="16"/>
      <c r="T61" s="16"/>
      <c r="U61" s="16"/>
      <c r="V61" s="17"/>
      <c r="W61" s="18"/>
      <c r="X61" s="18"/>
      <c r="Y61" s="15"/>
      <c r="Z61" s="15"/>
      <c r="AA61" s="15"/>
      <c r="AB61" s="15"/>
      <c r="AC61" s="16"/>
      <c r="AD61" s="19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25" t="s">
        <v>36</v>
      </c>
      <c r="M62" s="26">
        <f>SUM(M54:M61)</f>
        <v>0.08</v>
      </c>
      <c r="N62" s="26">
        <f t="shared" ref="N62:AE62" si="13">SUM(N54:N61)</f>
        <v>0.04</v>
      </c>
      <c r="O62" s="27">
        <f t="shared" si="13"/>
        <v>0</v>
      </c>
      <c r="P62" s="26">
        <f t="shared" si="13"/>
        <v>0</v>
      </c>
      <c r="Q62" s="26">
        <f t="shared" si="13"/>
        <v>3.8300000000000001E-2</v>
      </c>
      <c r="R62" s="27">
        <f t="shared" si="13"/>
        <v>0</v>
      </c>
      <c r="S62" s="27">
        <f t="shared" si="13"/>
        <v>2.5000000000000001E-3</v>
      </c>
      <c r="T62" s="27">
        <f t="shared" si="13"/>
        <v>4.8000000000000004E-3</v>
      </c>
      <c r="U62" s="27">
        <f t="shared" si="13"/>
        <v>4.0000000000000001E-3</v>
      </c>
      <c r="V62" s="27">
        <f t="shared" si="13"/>
        <v>0</v>
      </c>
      <c r="W62" s="26">
        <f t="shared" si="13"/>
        <v>0</v>
      </c>
      <c r="X62" s="26">
        <f t="shared" si="13"/>
        <v>9.0000000000000011E-3</v>
      </c>
      <c r="Y62" s="26">
        <f t="shared" si="13"/>
        <v>2.2499999999999999E-2</v>
      </c>
      <c r="Z62" s="26">
        <f t="shared" si="13"/>
        <v>0</v>
      </c>
      <c r="AA62" s="26">
        <f>AA54+AA55+AA56+AA57+AA58+AA59+AA60+AA61</f>
        <v>0</v>
      </c>
      <c r="AB62" s="26">
        <f t="shared" si="13"/>
        <v>0</v>
      </c>
      <c r="AC62" s="27">
        <f t="shared" si="13"/>
        <v>8.8999999999999996E-2</v>
      </c>
      <c r="AD62" s="27">
        <f t="shared" si="13"/>
        <v>0</v>
      </c>
      <c r="AE62" s="26">
        <f t="shared" si="13"/>
        <v>0.05</v>
      </c>
      <c r="AF62" s="26">
        <f>SUM(AF54:AF61)</f>
        <v>0</v>
      </c>
      <c r="AG62" s="26">
        <f>SUM(AG54:AG61)</f>
        <v>0</v>
      </c>
      <c r="AH62" s="26">
        <f t="shared" ref="AH62:AO62" si="14">SUM(AH54:AH61)</f>
        <v>0</v>
      </c>
      <c r="AI62" s="26">
        <f t="shared" si="14"/>
        <v>0</v>
      </c>
      <c r="AJ62" s="26">
        <f t="shared" si="14"/>
        <v>0</v>
      </c>
      <c r="AK62" s="26">
        <f t="shared" si="14"/>
        <v>0</v>
      </c>
      <c r="AL62" s="26">
        <f t="shared" si="14"/>
        <v>0</v>
      </c>
      <c r="AM62" s="26">
        <f t="shared" si="14"/>
        <v>0</v>
      </c>
      <c r="AN62" s="26">
        <f t="shared" si="14"/>
        <v>0</v>
      </c>
      <c r="AO62" s="26">
        <f t="shared" si="14"/>
        <v>0</v>
      </c>
      <c r="AP62" s="26">
        <f>SUM(AP54:AP61)</f>
        <v>0</v>
      </c>
    </row>
    <row r="63" spans="1:4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25" t="s">
        <v>37</v>
      </c>
      <c r="M63" s="28">
        <f>M51*M62</f>
        <v>2.64</v>
      </c>
      <c r="N63" s="28">
        <f>M51*N62</f>
        <v>1.32</v>
      </c>
      <c r="O63" s="29">
        <f>M51*O62</f>
        <v>0</v>
      </c>
      <c r="P63" s="28">
        <f>M51*P62</f>
        <v>0</v>
      </c>
      <c r="Q63" s="28">
        <f>M51*Q62</f>
        <v>1.2639</v>
      </c>
      <c r="R63" s="29">
        <f>M51*R62</f>
        <v>0</v>
      </c>
      <c r="S63" s="29">
        <f>M51*S62</f>
        <v>8.2500000000000004E-2</v>
      </c>
      <c r="T63" s="29">
        <f>M51*T62</f>
        <v>0.15840000000000001</v>
      </c>
      <c r="U63" s="29">
        <f>M51*U62</f>
        <v>0.13200000000000001</v>
      </c>
      <c r="V63" s="29">
        <f>M51*V62</f>
        <v>0</v>
      </c>
      <c r="W63" s="28">
        <f>M51*W62</f>
        <v>0</v>
      </c>
      <c r="X63" s="28">
        <f>M51*X62</f>
        <v>0.29700000000000004</v>
      </c>
      <c r="Y63" s="28">
        <f>M51*Y62</f>
        <v>0.74249999999999994</v>
      </c>
      <c r="Z63" s="28">
        <f>M51*Z62</f>
        <v>0</v>
      </c>
      <c r="AA63" s="28">
        <f>M51*AA62</f>
        <v>0</v>
      </c>
      <c r="AB63" s="28">
        <f>M51*AB62</f>
        <v>0</v>
      </c>
      <c r="AC63" s="28">
        <f>M51*AC62</f>
        <v>2.9369999999999998</v>
      </c>
      <c r="AD63" s="29">
        <f>M51*AD62</f>
        <v>0</v>
      </c>
      <c r="AE63" s="28">
        <f>M51*AE62</f>
        <v>1.6500000000000001</v>
      </c>
      <c r="AF63" s="28">
        <f>M51*AF62</f>
        <v>0</v>
      </c>
      <c r="AG63" s="20">
        <f>AG62*M51</f>
        <v>0</v>
      </c>
      <c r="AH63" s="20">
        <f>AH62*M51</f>
        <v>0</v>
      </c>
      <c r="AI63" s="20">
        <f>AI62*M51</f>
        <v>0</v>
      </c>
      <c r="AJ63" s="20">
        <f>AJ62*M51</f>
        <v>0</v>
      </c>
      <c r="AK63" s="20">
        <f>AK62*M51</f>
        <v>0</v>
      </c>
      <c r="AL63" s="20">
        <f>M51*AL62</f>
        <v>0</v>
      </c>
      <c r="AM63" s="20">
        <f>AM62*M51</f>
        <v>0</v>
      </c>
      <c r="AN63" s="20">
        <f>AN62*M51</f>
        <v>0</v>
      </c>
      <c r="AO63" s="20">
        <f>AO62*M51</f>
        <v>0</v>
      </c>
      <c r="AP63" s="28">
        <f>M51*AP62</f>
        <v>0</v>
      </c>
    </row>
    <row r="64" spans="1:4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25" t="s">
        <v>38</v>
      </c>
      <c r="M64" s="30">
        <v>50</v>
      </c>
      <c r="N64" s="30">
        <v>200</v>
      </c>
      <c r="O64" s="31">
        <v>400</v>
      </c>
      <c r="P64" s="30">
        <v>35</v>
      </c>
      <c r="Q64" s="30">
        <v>35</v>
      </c>
      <c r="R64" s="31">
        <v>170</v>
      </c>
      <c r="S64" s="31">
        <v>35</v>
      </c>
      <c r="T64" s="31">
        <v>45</v>
      </c>
      <c r="U64" s="31">
        <v>15</v>
      </c>
      <c r="V64" s="31">
        <v>95</v>
      </c>
      <c r="W64" s="30">
        <v>8</v>
      </c>
      <c r="X64" s="30">
        <v>650</v>
      </c>
      <c r="Y64" s="30">
        <v>50</v>
      </c>
      <c r="Z64" s="30">
        <v>45</v>
      </c>
      <c r="AA64" s="30">
        <v>80</v>
      </c>
      <c r="AB64" s="30">
        <v>110</v>
      </c>
      <c r="AC64" s="31">
        <v>88</v>
      </c>
      <c r="AD64" s="19">
        <v>100</v>
      </c>
      <c r="AE64" s="20">
        <v>650</v>
      </c>
      <c r="AF64" s="20">
        <v>50</v>
      </c>
      <c r="AG64" s="20">
        <v>70</v>
      </c>
      <c r="AH64" s="20">
        <v>85</v>
      </c>
      <c r="AI64" s="20">
        <v>65</v>
      </c>
      <c r="AJ64" s="20">
        <v>30</v>
      </c>
      <c r="AK64" s="20">
        <v>430</v>
      </c>
      <c r="AL64" s="20">
        <v>70</v>
      </c>
      <c r="AM64" s="20">
        <v>60</v>
      </c>
      <c r="AN64" s="20">
        <v>160</v>
      </c>
      <c r="AO64" s="20">
        <v>70</v>
      </c>
      <c r="AP64" s="20">
        <v>45</v>
      </c>
    </row>
    <row r="65" spans="1:4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5" t="s">
        <v>39</v>
      </c>
      <c r="M65" s="25">
        <f t="shared" ref="M65:X65" si="15">M63*M64</f>
        <v>132</v>
      </c>
      <c r="N65" s="25">
        <f t="shared" si="15"/>
        <v>264</v>
      </c>
      <c r="O65" s="32">
        <f t="shared" si="15"/>
        <v>0</v>
      </c>
      <c r="P65" s="25">
        <f t="shared" si="15"/>
        <v>0</v>
      </c>
      <c r="Q65" s="25">
        <f t="shared" si="15"/>
        <v>44.236499999999999</v>
      </c>
      <c r="R65" s="32">
        <f t="shared" si="15"/>
        <v>0</v>
      </c>
      <c r="S65" s="32">
        <f t="shared" si="15"/>
        <v>2.8875000000000002</v>
      </c>
      <c r="T65" s="32">
        <f t="shared" si="15"/>
        <v>7.128000000000001</v>
      </c>
      <c r="U65" s="32">
        <f t="shared" si="15"/>
        <v>1.98</v>
      </c>
      <c r="V65" s="32">
        <f t="shared" si="15"/>
        <v>0</v>
      </c>
      <c r="W65" s="25">
        <f t="shared" si="15"/>
        <v>0</v>
      </c>
      <c r="X65" s="33">
        <f t="shared" si="15"/>
        <v>193.05000000000004</v>
      </c>
      <c r="Y65" s="33">
        <f>Y63*Y64</f>
        <v>37.125</v>
      </c>
      <c r="Z65" s="25">
        <f t="shared" ref="Z65:AD65" si="16">Z63*Z64</f>
        <v>0</v>
      </c>
      <c r="AA65" s="25">
        <f t="shared" si="16"/>
        <v>0</v>
      </c>
      <c r="AB65" s="25">
        <f t="shared" si="16"/>
        <v>0</v>
      </c>
      <c r="AC65" s="32">
        <f t="shared" si="16"/>
        <v>258.45599999999996</v>
      </c>
      <c r="AD65" s="32">
        <f t="shared" si="16"/>
        <v>0</v>
      </c>
      <c r="AE65" s="25">
        <f>AE63*AE64</f>
        <v>1072.5</v>
      </c>
      <c r="AF65" s="25">
        <f t="shared" ref="AF65:AO65" si="17">AF63*AF64</f>
        <v>0</v>
      </c>
      <c r="AG65" s="25">
        <f t="shared" si="17"/>
        <v>0</v>
      </c>
      <c r="AH65" s="25">
        <f t="shared" si="17"/>
        <v>0</v>
      </c>
      <c r="AI65" s="25">
        <f t="shared" si="17"/>
        <v>0</v>
      </c>
      <c r="AJ65" s="25">
        <f t="shared" si="17"/>
        <v>0</v>
      </c>
      <c r="AK65" s="25">
        <f t="shared" si="17"/>
        <v>0</v>
      </c>
      <c r="AL65" s="25">
        <f t="shared" si="17"/>
        <v>0</v>
      </c>
      <c r="AM65" s="25">
        <f t="shared" si="17"/>
        <v>0</v>
      </c>
      <c r="AN65" s="25">
        <f t="shared" si="17"/>
        <v>0</v>
      </c>
      <c r="AO65" s="25">
        <f t="shared" si="17"/>
        <v>0</v>
      </c>
      <c r="AP65" s="35">
        <f>AP63*AP64</f>
        <v>0</v>
      </c>
    </row>
    <row r="66" spans="1:42" ht="15.75" thickBo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4" t="s">
        <v>40</v>
      </c>
      <c r="M66" s="4"/>
      <c r="N66" s="4"/>
      <c r="O66" s="5"/>
      <c r="P66" s="4"/>
      <c r="Q66" s="4"/>
      <c r="R66" s="5"/>
      <c r="S66" s="5"/>
      <c r="T66" s="5"/>
      <c r="U66" s="5"/>
      <c r="V66" s="5"/>
      <c r="W66" s="4"/>
      <c r="X66" s="4"/>
      <c r="Y66" s="4"/>
      <c r="Z66" s="4"/>
      <c r="AA66" s="4"/>
      <c r="AB66" s="4"/>
      <c r="AC66" s="5"/>
      <c r="AD66" s="6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47">
        <f>SUM(M65:AP65)</f>
        <v>2013.3630000000001</v>
      </c>
      <c r="AP66" s="48"/>
    </row>
    <row r="67" spans="1:42" ht="16.5" thickBot="1">
      <c r="A67" s="49" t="str">
        <f>A51</f>
        <v>Директор:</v>
      </c>
      <c r="B67" s="49"/>
      <c r="C67" s="49"/>
      <c r="D67" s="49"/>
      <c r="E67" s="49"/>
      <c r="F67" s="49"/>
      <c r="G67" s="1"/>
      <c r="H67" s="50" t="s">
        <v>0</v>
      </c>
      <c r="I67" s="50"/>
      <c r="J67" s="50"/>
      <c r="K67" s="50"/>
      <c r="L67" s="2" t="s">
        <v>1</v>
      </c>
      <c r="M67" s="3">
        <v>33</v>
      </c>
      <c r="N67" s="4"/>
      <c r="O67" s="5"/>
      <c r="P67" s="4"/>
      <c r="Q67" s="4"/>
      <c r="R67" s="5"/>
      <c r="S67" s="5"/>
      <c r="T67" s="5"/>
      <c r="U67" s="5"/>
      <c r="V67" s="5"/>
      <c r="W67" s="4"/>
      <c r="X67" s="4"/>
      <c r="Y67" s="4"/>
      <c r="Z67" s="4"/>
      <c r="AA67" s="4"/>
      <c r="AB67" s="4"/>
      <c r="AC67" s="5"/>
      <c r="AD67" s="6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ht="15.75">
      <c r="A68" s="7"/>
      <c r="B68" s="7"/>
      <c r="C68" s="7"/>
      <c r="D68" s="7"/>
      <c r="E68" s="7"/>
      <c r="F68" s="51" t="s">
        <v>44</v>
      </c>
      <c r="G68" s="51"/>
      <c r="H68" s="51"/>
      <c r="I68" s="51"/>
      <c r="J68" s="51"/>
      <c r="K68" s="51"/>
      <c r="L68" s="4"/>
      <c r="M68" s="4"/>
      <c r="N68" s="4"/>
      <c r="O68" s="5"/>
      <c r="P68" s="4"/>
      <c r="Q68" s="4"/>
      <c r="R68" s="5"/>
      <c r="S68" s="5"/>
      <c r="T68" s="5"/>
      <c r="U68" s="5"/>
      <c r="V68" s="5"/>
      <c r="W68" s="4"/>
      <c r="X68" s="4"/>
      <c r="Y68" s="4"/>
      <c r="Z68" s="4"/>
      <c r="AA68" s="4"/>
      <c r="AB68" s="4"/>
      <c r="AC68" s="5"/>
      <c r="AD68" s="6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ht="81.7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8" t="s">
        <v>2</v>
      </c>
      <c r="M69" s="9" t="s">
        <v>3</v>
      </c>
      <c r="N69" s="9" t="s">
        <v>4</v>
      </c>
      <c r="O69" s="10" t="s">
        <v>5</v>
      </c>
      <c r="P69" s="9" t="s">
        <v>6</v>
      </c>
      <c r="Q69" s="9" t="s">
        <v>7</v>
      </c>
      <c r="R69" s="10" t="s">
        <v>8</v>
      </c>
      <c r="S69" s="10" t="s">
        <v>9</v>
      </c>
      <c r="T69" s="10" t="s">
        <v>10</v>
      </c>
      <c r="U69" s="10" t="s">
        <v>11</v>
      </c>
      <c r="V69" s="10" t="s">
        <v>12</v>
      </c>
      <c r="W69" s="9" t="s">
        <v>13</v>
      </c>
      <c r="X69" s="9" t="s">
        <v>14</v>
      </c>
      <c r="Y69" s="9" t="s">
        <v>15</v>
      </c>
      <c r="Z69" s="9" t="s">
        <v>16</v>
      </c>
      <c r="AA69" s="9" t="s">
        <v>56</v>
      </c>
      <c r="AB69" s="9" t="s">
        <v>17</v>
      </c>
      <c r="AC69" s="10" t="s">
        <v>18</v>
      </c>
      <c r="AD69" s="10" t="s">
        <v>19</v>
      </c>
      <c r="AE69" s="9" t="s">
        <v>20</v>
      </c>
      <c r="AF69" s="11" t="s">
        <v>21</v>
      </c>
      <c r="AG69" s="11" t="s">
        <v>22</v>
      </c>
      <c r="AH69" s="11" t="s">
        <v>23</v>
      </c>
      <c r="AI69" s="12" t="s">
        <v>24</v>
      </c>
      <c r="AJ69" s="11" t="s">
        <v>25</v>
      </c>
      <c r="AK69" s="11" t="s">
        <v>58</v>
      </c>
      <c r="AL69" s="11" t="s">
        <v>26</v>
      </c>
      <c r="AM69" s="11" t="s">
        <v>27</v>
      </c>
      <c r="AN69" s="12" t="s">
        <v>28</v>
      </c>
      <c r="AO69" s="11" t="s">
        <v>57</v>
      </c>
      <c r="AP69" s="13" t="s">
        <v>29</v>
      </c>
    </row>
    <row r="70" spans="1:42" ht="18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14" t="s">
        <v>30</v>
      </c>
      <c r="M70" s="15"/>
      <c r="N70" s="15"/>
      <c r="O70" s="16"/>
      <c r="P70" s="15"/>
      <c r="Q70" s="15">
        <v>0.03</v>
      </c>
      <c r="R70" s="16"/>
      <c r="S70" s="16">
        <v>2.5000000000000001E-3</v>
      </c>
      <c r="T70" s="16">
        <v>4.0000000000000001E-3</v>
      </c>
      <c r="U70" s="16">
        <v>2E-3</v>
      </c>
      <c r="V70" s="17">
        <v>0.08</v>
      </c>
      <c r="W70" s="18"/>
      <c r="X70" s="18"/>
      <c r="Y70" s="15"/>
      <c r="Z70" s="15"/>
      <c r="AA70" s="15"/>
      <c r="AB70" s="15"/>
      <c r="AC70" s="16"/>
      <c r="AD70" s="19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1:42" ht="18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14" t="s">
        <v>52</v>
      </c>
      <c r="M71" s="15"/>
      <c r="N71" s="15"/>
      <c r="O71" s="16"/>
      <c r="P71" s="15"/>
      <c r="Q71" s="15"/>
      <c r="R71" s="16"/>
      <c r="S71" s="16"/>
      <c r="T71" s="16">
        <v>8.0000000000000004E-4</v>
      </c>
      <c r="U71" s="16">
        <v>2E-3</v>
      </c>
      <c r="V71" s="16">
        <v>0.05</v>
      </c>
      <c r="W71" s="15"/>
      <c r="X71" s="15"/>
      <c r="Y71" s="15"/>
      <c r="Z71" s="15">
        <v>0.113</v>
      </c>
      <c r="AA71" s="15"/>
      <c r="AB71" s="15"/>
      <c r="AC71" s="16"/>
      <c r="AD71" s="19"/>
      <c r="AE71" s="21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1:4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14" t="s">
        <v>3</v>
      </c>
      <c r="M72" s="15">
        <v>0.08</v>
      </c>
      <c r="N72" s="15"/>
      <c r="O72" s="16"/>
      <c r="P72" s="15"/>
      <c r="Q72" s="15"/>
      <c r="R72" s="16"/>
      <c r="S72" s="16"/>
      <c r="T72" s="16"/>
      <c r="U72" s="16"/>
      <c r="V72" s="17"/>
      <c r="W72" s="18"/>
      <c r="X72" s="18"/>
      <c r="Y72" s="15"/>
      <c r="Z72" s="15"/>
      <c r="AA72" s="15"/>
      <c r="AB72" s="15"/>
      <c r="AC72" s="16"/>
      <c r="AD72" s="19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  <row r="73" spans="1:4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14" t="s">
        <v>59</v>
      </c>
      <c r="M73" s="15"/>
      <c r="N73" s="15"/>
      <c r="O73" s="16"/>
      <c r="P73" s="15"/>
      <c r="Q73" s="15"/>
      <c r="R73" s="16"/>
      <c r="S73" s="16"/>
      <c r="T73" s="16"/>
      <c r="U73" s="16"/>
      <c r="V73" s="17"/>
      <c r="W73" s="18"/>
      <c r="X73" s="18"/>
      <c r="Y73" s="15">
        <v>8.3000000000000004E-2</v>
      </c>
      <c r="Z73" s="15"/>
      <c r="AA73" s="15"/>
      <c r="AB73" s="15"/>
      <c r="AC73" s="16"/>
      <c r="AD73" s="19"/>
      <c r="AE73" s="20">
        <v>0.04</v>
      </c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</row>
    <row r="74" spans="1:42" ht="16.5" customHeight="1">
      <c r="A74" s="7"/>
      <c r="B74" s="7"/>
      <c r="C74" s="50" t="s">
        <v>32</v>
      </c>
      <c r="D74" s="50"/>
      <c r="E74" s="50"/>
      <c r="F74" s="50"/>
      <c r="G74" s="50"/>
      <c r="H74" s="50"/>
      <c r="I74" s="50"/>
      <c r="J74" s="7"/>
      <c r="K74" s="7"/>
      <c r="L74" s="14"/>
      <c r="M74" s="15"/>
      <c r="N74" s="15"/>
      <c r="O74" s="16"/>
      <c r="P74" s="15"/>
      <c r="Q74" s="15"/>
      <c r="R74" s="16"/>
      <c r="S74" s="16"/>
      <c r="T74" s="16"/>
      <c r="U74" s="16"/>
      <c r="V74" s="17"/>
      <c r="W74" s="18"/>
      <c r="X74" s="18"/>
      <c r="Y74" s="15"/>
      <c r="Z74" s="15"/>
      <c r="AA74" s="15"/>
      <c r="AB74" s="15"/>
      <c r="AC74" s="16"/>
      <c r="AD74" s="19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1:42" ht="15.75">
      <c r="A75" s="7"/>
      <c r="B75" s="50" t="s">
        <v>33</v>
      </c>
      <c r="C75" s="50"/>
      <c r="D75" s="50"/>
      <c r="E75" s="50"/>
      <c r="F75" s="50"/>
      <c r="G75" s="50"/>
      <c r="H75" s="50"/>
      <c r="I75" s="50"/>
      <c r="J75" s="50"/>
      <c r="K75" s="7"/>
      <c r="L75" s="14" t="s">
        <v>13</v>
      </c>
      <c r="M75" s="15"/>
      <c r="N75" s="15"/>
      <c r="O75" s="16"/>
      <c r="P75" s="15"/>
      <c r="Q75" s="15"/>
      <c r="R75" s="16"/>
      <c r="S75" s="16"/>
      <c r="T75" s="16"/>
      <c r="U75" s="16"/>
      <c r="V75" s="17"/>
      <c r="W75" s="18">
        <v>1</v>
      </c>
      <c r="X75" s="18"/>
      <c r="Y75" s="15"/>
      <c r="Z75" s="15"/>
      <c r="AA75" s="15"/>
      <c r="AB75" s="15"/>
      <c r="AC75" s="16"/>
      <c r="AD75" s="19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</row>
    <row r="76" spans="1:42" ht="15.75">
      <c r="A76" s="7"/>
      <c r="B76" s="7"/>
      <c r="C76" s="22" t="s">
        <v>34</v>
      </c>
      <c r="D76" s="23">
        <v>15</v>
      </c>
      <c r="E76" s="24" t="s">
        <v>34</v>
      </c>
      <c r="F76" s="23" t="s">
        <v>62</v>
      </c>
      <c r="G76" s="24">
        <v>20</v>
      </c>
      <c r="H76" s="23">
        <v>22</v>
      </c>
      <c r="I76" s="24" t="s">
        <v>35</v>
      </c>
      <c r="J76" s="7"/>
      <c r="K76" s="7"/>
      <c r="L76" s="14"/>
      <c r="M76" s="15"/>
      <c r="N76" s="15"/>
      <c r="O76" s="16"/>
      <c r="P76" s="15"/>
      <c r="Q76" s="15"/>
      <c r="R76" s="16"/>
      <c r="S76" s="16"/>
      <c r="T76" s="16"/>
      <c r="U76" s="16"/>
      <c r="V76" s="17"/>
      <c r="W76" s="18"/>
      <c r="X76" s="18"/>
      <c r="Y76" s="15"/>
      <c r="Z76" s="15"/>
      <c r="AA76" s="15"/>
      <c r="AB76" s="15"/>
      <c r="AC76" s="16"/>
      <c r="AD76" s="19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</row>
    <row r="77" spans="1:4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14"/>
      <c r="M77" s="15"/>
      <c r="N77" s="15"/>
      <c r="O77" s="16"/>
      <c r="P77" s="15"/>
      <c r="Q77" s="15"/>
      <c r="R77" s="16"/>
      <c r="S77" s="16"/>
      <c r="T77" s="16"/>
      <c r="U77" s="16"/>
      <c r="V77" s="17"/>
      <c r="W77" s="18"/>
      <c r="X77" s="18"/>
      <c r="Y77" s="15"/>
      <c r="Z77" s="15"/>
      <c r="AA77" s="15"/>
      <c r="AB77" s="15"/>
      <c r="AC77" s="16"/>
      <c r="AD77" s="19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</row>
    <row r="78" spans="1:4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25" t="s">
        <v>36</v>
      </c>
      <c r="M78" s="26">
        <f>SUM(M70:M77)</f>
        <v>0.08</v>
      </c>
      <c r="N78" s="26">
        <f t="shared" ref="N78:AE78" si="18">SUM(N70:N77)</f>
        <v>0</v>
      </c>
      <c r="O78" s="27">
        <f t="shared" si="18"/>
        <v>0</v>
      </c>
      <c r="P78" s="26">
        <f t="shared" si="18"/>
        <v>0</v>
      </c>
      <c r="Q78" s="26">
        <f t="shared" si="18"/>
        <v>0.03</v>
      </c>
      <c r="R78" s="27">
        <f t="shared" si="18"/>
        <v>0</v>
      </c>
      <c r="S78" s="27">
        <f t="shared" si="18"/>
        <v>2.5000000000000001E-3</v>
      </c>
      <c r="T78" s="27">
        <f t="shared" si="18"/>
        <v>4.8000000000000004E-3</v>
      </c>
      <c r="U78" s="27">
        <f t="shared" si="18"/>
        <v>4.0000000000000001E-3</v>
      </c>
      <c r="V78" s="27">
        <f t="shared" si="18"/>
        <v>0.13</v>
      </c>
      <c r="W78" s="26">
        <f t="shared" si="18"/>
        <v>1</v>
      </c>
      <c r="X78" s="26">
        <f t="shared" si="18"/>
        <v>0</v>
      </c>
      <c r="Y78" s="26">
        <f t="shared" si="18"/>
        <v>8.3000000000000004E-2</v>
      </c>
      <c r="Z78" s="26">
        <f t="shared" si="18"/>
        <v>0.113</v>
      </c>
      <c r="AA78" s="26">
        <f>AA70+AA71+AA72+AA73+AA74+AA75+AA76+AA77</f>
        <v>0</v>
      </c>
      <c r="AB78" s="26">
        <f t="shared" si="18"/>
        <v>0</v>
      </c>
      <c r="AC78" s="27">
        <f t="shared" si="18"/>
        <v>0</v>
      </c>
      <c r="AD78" s="27">
        <f t="shared" si="18"/>
        <v>0</v>
      </c>
      <c r="AE78" s="26">
        <f t="shared" si="18"/>
        <v>0.04</v>
      </c>
      <c r="AF78" s="26">
        <f>SUM(AF70:AF77)</f>
        <v>0</v>
      </c>
      <c r="AG78" s="26">
        <f>SUM(AG70:AG77)</f>
        <v>0</v>
      </c>
      <c r="AH78" s="26">
        <f t="shared" ref="AH78:AO78" si="19">SUM(AH70:AH77)</f>
        <v>0</v>
      </c>
      <c r="AI78" s="26">
        <f t="shared" si="19"/>
        <v>0</v>
      </c>
      <c r="AJ78" s="26">
        <f t="shared" si="19"/>
        <v>0</v>
      </c>
      <c r="AK78" s="26">
        <f t="shared" si="19"/>
        <v>0</v>
      </c>
      <c r="AL78" s="26">
        <f t="shared" si="19"/>
        <v>0</v>
      </c>
      <c r="AM78" s="26">
        <f t="shared" si="19"/>
        <v>0</v>
      </c>
      <c r="AN78" s="26">
        <f t="shared" si="19"/>
        <v>0</v>
      </c>
      <c r="AO78" s="26">
        <f t="shared" si="19"/>
        <v>0</v>
      </c>
      <c r="AP78" s="26">
        <f>SUM(AP70:AP77)</f>
        <v>0</v>
      </c>
    </row>
    <row r="79" spans="1:4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25" t="s">
        <v>37</v>
      </c>
      <c r="M79" s="28">
        <f>M67*M78</f>
        <v>2.64</v>
      </c>
      <c r="N79" s="28">
        <f>M67*N78</f>
        <v>0</v>
      </c>
      <c r="O79" s="29">
        <f>M67*O78</f>
        <v>0</v>
      </c>
      <c r="P79" s="28">
        <f>M67*P78</f>
        <v>0</v>
      </c>
      <c r="Q79" s="28">
        <f>M67*Q78</f>
        <v>0.99</v>
      </c>
      <c r="R79" s="29">
        <f>M67*R78</f>
        <v>0</v>
      </c>
      <c r="S79" s="29">
        <f>M67*S78</f>
        <v>8.2500000000000004E-2</v>
      </c>
      <c r="T79" s="29">
        <f>M67*T78</f>
        <v>0.15840000000000001</v>
      </c>
      <c r="U79" s="29">
        <f>M67*U78</f>
        <v>0.13200000000000001</v>
      </c>
      <c r="V79" s="29">
        <f>M67*V78</f>
        <v>4.29</v>
      </c>
      <c r="W79" s="28">
        <f>M67*W78</f>
        <v>33</v>
      </c>
      <c r="X79" s="28">
        <f>M67*X78</f>
        <v>0</v>
      </c>
      <c r="Y79" s="28">
        <f>M67*Y78</f>
        <v>2.7390000000000003</v>
      </c>
      <c r="Z79" s="28">
        <f>M67*Z78</f>
        <v>3.7290000000000001</v>
      </c>
      <c r="AA79" s="28">
        <f>M67*AA78</f>
        <v>0</v>
      </c>
      <c r="AB79" s="28">
        <f>M67*AB78</f>
        <v>0</v>
      </c>
      <c r="AC79" s="28">
        <f>M67*AC78</f>
        <v>0</v>
      </c>
      <c r="AD79" s="29">
        <f>M67*AD78</f>
        <v>0</v>
      </c>
      <c r="AE79" s="28">
        <f>M67*AE78</f>
        <v>1.32</v>
      </c>
      <c r="AF79" s="28">
        <f>M67*AF78</f>
        <v>0</v>
      </c>
      <c r="AG79" s="20">
        <f>AG78*M67</f>
        <v>0</v>
      </c>
      <c r="AH79" s="20">
        <f>AH78*M67</f>
        <v>0</v>
      </c>
      <c r="AI79" s="20">
        <f>AI78*M67</f>
        <v>0</v>
      </c>
      <c r="AJ79" s="20">
        <f>AJ78*M67</f>
        <v>0</v>
      </c>
      <c r="AK79" s="20">
        <f>AK78*M67</f>
        <v>0</v>
      </c>
      <c r="AL79" s="20">
        <f>M67*AL78</f>
        <v>0</v>
      </c>
      <c r="AM79" s="20">
        <f>AM78*M67</f>
        <v>0</v>
      </c>
      <c r="AN79" s="20">
        <f>AN78*M67</f>
        <v>0</v>
      </c>
      <c r="AO79" s="20">
        <f>AO78*M67</f>
        <v>0</v>
      </c>
      <c r="AP79" s="28">
        <f>M67*AP78</f>
        <v>0</v>
      </c>
    </row>
    <row r="80" spans="1:4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25" t="s">
        <v>38</v>
      </c>
      <c r="M80" s="30">
        <v>50</v>
      </c>
      <c r="N80" s="30">
        <v>200</v>
      </c>
      <c r="O80" s="31">
        <v>400</v>
      </c>
      <c r="P80" s="30">
        <v>35</v>
      </c>
      <c r="Q80" s="30">
        <v>35</v>
      </c>
      <c r="R80" s="31">
        <v>170</v>
      </c>
      <c r="S80" s="31">
        <v>35</v>
      </c>
      <c r="T80" s="31">
        <v>45</v>
      </c>
      <c r="U80" s="31">
        <v>15</v>
      </c>
      <c r="V80" s="31">
        <v>95</v>
      </c>
      <c r="W80" s="30">
        <v>8</v>
      </c>
      <c r="X80" s="30">
        <v>650</v>
      </c>
      <c r="Y80" s="30">
        <v>50</v>
      </c>
      <c r="Z80" s="30">
        <v>45</v>
      </c>
      <c r="AA80" s="30">
        <v>80</v>
      </c>
      <c r="AB80" s="30">
        <v>110</v>
      </c>
      <c r="AC80" s="31">
        <v>88</v>
      </c>
      <c r="AD80" s="19">
        <v>100</v>
      </c>
      <c r="AE80" s="20">
        <v>650</v>
      </c>
      <c r="AF80" s="20">
        <v>50</v>
      </c>
      <c r="AG80" s="20">
        <v>70</v>
      </c>
      <c r="AH80" s="20">
        <v>85</v>
      </c>
      <c r="AI80" s="20">
        <v>65</v>
      </c>
      <c r="AJ80" s="20">
        <v>30</v>
      </c>
      <c r="AK80" s="20">
        <v>115</v>
      </c>
      <c r="AL80" s="20">
        <v>70</v>
      </c>
      <c r="AM80" s="20">
        <v>60</v>
      </c>
      <c r="AN80" s="20">
        <v>160</v>
      </c>
      <c r="AO80" s="20">
        <v>70</v>
      </c>
      <c r="AP80" s="20">
        <v>45</v>
      </c>
    </row>
    <row r="81" spans="1:4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25" t="s">
        <v>39</v>
      </c>
      <c r="M81" s="25">
        <f t="shared" ref="M81:X81" si="20">M79*M80</f>
        <v>132</v>
      </c>
      <c r="N81" s="25">
        <f t="shared" si="20"/>
        <v>0</v>
      </c>
      <c r="O81" s="32">
        <f t="shared" si="20"/>
        <v>0</v>
      </c>
      <c r="P81" s="25">
        <f t="shared" si="20"/>
        <v>0</v>
      </c>
      <c r="Q81" s="25">
        <f t="shared" si="20"/>
        <v>34.65</v>
      </c>
      <c r="R81" s="32">
        <f t="shared" si="20"/>
        <v>0</v>
      </c>
      <c r="S81" s="32">
        <f t="shared" si="20"/>
        <v>2.8875000000000002</v>
      </c>
      <c r="T81" s="32">
        <f t="shared" si="20"/>
        <v>7.128000000000001</v>
      </c>
      <c r="U81" s="32">
        <f t="shared" si="20"/>
        <v>1.98</v>
      </c>
      <c r="V81" s="32">
        <f t="shared" si="20"/>
        <v>407.55</v>
      </c>
      <c r="W81" s="25">
        <f t="shared" si="20"/>
        <v>264</v>
      </c>
      <c r="X81" s="33">
        <f t="shared" si="20"/>
        <v>0</v>
      </c>
      <c r="Y81" s="33">
        <f>Y79*Y80</f>
        <v>136.95000000000002</v>
      </c>
      <c r="Z81" s="25">
        <f t="shared" ref="Z81:AD81" si="21">Z79*Z80</f>
        <v>167.80500000000001</v>
      </c>
      <c r="AA81" s="25">
        <f t="shared" si="21"/>
        <v>0</v>
      </c>
      <c r="AB81" s="25">
        <f t="shared" si="21"/>
        <v>0</v>
      </c>
      <c r="AC81" s="32">
        <f t="shared" si="21"/>
        <v>0</v>
      </c>
      <c r="AD81" s="32">
        <f t="shared" si="21"/>
        <v>0</v>
      </c>
      <c r="AE81" s="25">
        <f>AE79*AE80</f>
        <v>858</v>
      </c>
      <c r="AF81" s="25">
        <f t="shared" ref="AF81:AO81" si="22">AF79*AF80</f>
        <v>0</v>
      </c>
      <c r="AG81" s="25">
        <f t="shared" si="22"/>
        <v>0</v>
      </c>
      <c r="AH81" s="25">
        <f t="shared" si="22"/>
        <v>0</v>
      </c>
      <c r="AI81" s="25">
        <f t="shared" si="22"/>
        <v>0</v>
      </c>
      <c r="AJ81" s="25">
        <f t="shared" si="22"/>
        <v>0</v>
      </c>
      <c r="AK81" s="25">
        <f t="shared" si="22"/>
        <v>0</v>
      </c>
      <c r="AL81" s="25">
        <f t="shared" si="22"/>
        <v>0</v>
      </c>
      <c r="AM81" s="25">
        <f t="shared" si="22"/>
        <v>0</v>
      </c>
      <c r="AN81" s="25">
        <f t="shared" si="22"/>
        <v>0</v>
      </c>
      <c r="AO81" s="25">
        <f t="shared" si="22"/>
        <v>0</v>
      </c>
      <c r="AP81" s="35">
        <f>AP79*AP80</f>
        <v>0</v>
      </c>
    </row>
    <row r="82" spans="1:42" ht="15.75" thickBo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4" t="s">
        <v>40</v>
      </c>
      <c r="M82" s="4"/>
      <c r="N82" s="4"/>
      <c r="O82" s="5"/>
      <c r="P82" s="4"/>
      <c r="Q82" s="4"/>
      <c r="R82" s="5"/>
      <c r="S82" s="5"/>
      <c r="T82" s="5"/>
      <c r="U82" s="5"/>
      <c r="V82" s="5"/>
      <c r="W82" s="4"/>
      <c r="X82" s="4"/>
      <c r="Y82" s="4"/>
      <c r="Z82" s="4"/>
      <c r="AA82" s="4"/>
      <c r="AB82" s="4"/>
      <c r="AC82" s="5"/>
      <c r="AD82" s="6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47">
        <f>SUM(M81:AP81)</f>
        <v>2012.9505000000001</v>
      </c>
      <c r="AP82" s="48"/>
    </row>
    <row r="83" spans="1:42" ht="16.5" thickBot="1">
      <c r="A83" s="49" t="str">
        <f>A67</f>
        <v>Директор:</v>
      </c>
      <c r="B83" s="49"/>
      <c r="C83" s="49"/>
      <c r="D83" s="49"/>
      <c r="E83" s="49"/>
      <c r="F83" s="49"/>
      <c r="G83" s="1"/>
      <c r="H83" s="50" t="s">
        <v>0</v>
      </c>
      <c r="I83" s="50"/>
      <c r="J83" s="50"/>
      <c r="K83" s="50"/>
      <c r="L83" s="2" t="s">
        <v>1</v>
      </c>
      <c r="M83" s="3">
        <v>28</v>
      </c>
      <c r="N83" s="4"/>
      <c r="O83" s="5"/>
      <c r="P83" s="4"/>
      <c r="Q83" s="4"/>
      <c r="R83" s="5"/>
      <c r="S83" s="5"/>
      <c r="T83" s="5"/>
      <c r="U83" s="5"/>
      <c r="V83" s="5"/>
      <c r="W83" s="4"/>
      <c r="X83" s="4"/>
      <c r="Y83" s="4"/>
      <c r="Z83" s="4"/>
      <c r="AA83" s="4"/>
      <c r="AB83" s="4"/>
      <c r="AC83" s="5"/>
      <c r="AD83" s="6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ht="81.7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8" t="s">
        <v>2</v>
      </c>
      <c r="M84" s="9" t="s">
        <v>3</v>
      </c>
      <c r="N84" s="9" t="s">
        <v>4</v>
      </c>
      <c r="O84" s="10" t="s">
        <v>5</v>
      </c>
      <c r="P84" s="9" t="s">
        <v>6</v>
      </c>
      <c r="Q84" s="9" t="s">
        <v>7</v>
      </c>
      <c r="R84" s="10" t="s">
        <v>8</v>
      </c>
      <c r="S84" s="10" t="s">
        <v>9</v>
      </c>
      <c r="T84" s="10" t="s">
        <v>10</v>
      </c>
      <c r="U84" s="10" t="s">
        <v>11</v>
      </c>
      <c r="V84" s="10" t="s">
        <v>12</v>
      </c>
      <c r="W84" s="9" t="s">
        <v>13</v>
      </c>
      <c r="X84" s="9" t="s">
        <v>14</v>
      </c>
      <c r="Y84" s="9" t="s">
        <v>15</v>
      </c>
      <c r="Z84" s="9" t="s">
        <v>16</v>
      </c>
      <c r="AA84" s="9" t="s">
        <v>56</v>
      </c>
      <c r="AB84" s="9" t="s">
        <v>17</v>
      </c>
      <c r="AC84" s="10" t="s">
        <v>18</v>
      </c>
      <c r="AD84" s="10" t="s">
        <v>19</v>
      </c>
      <c r="AE84" s="9" t="s">
        <v>20</v>
      </c>
      <c r="AF84" s="11" t="s">
        <v>21</v>
      </c>
      <c r="AG84" s="11" t="s">
        <v>22</v>
      </c>
      <c r="AH84" s="11" t="s">
        <v>23</v>
      </c>
      <c r="AI84" s="12" t="s">
        <v>24</v>
      </c>
      <c r="AJ84" s="11" t="s">
        <v>25</v>
      </c>
      <c r="AK84" s="11" t="s">
        <v>58</v>
      </c>
      <c r="AL84" s="11" t="s">
        <v>26</v>
      </c>
      <c r="AM84" s="11" t="s">
        <v>27</v>
      </c>
      <c r="AN84" s="12" t="s">
        <v>28</v>
      </c>
      <c r="AO84" s="11" t="s">
        <v>57</v>
      </c>
      <c r="AP84" s="13" t="s">
        <v>29</v>
      </c>
    </row>
    <row r="85" spans="1:42" ht="18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14" t="s">
        <v>30</v>
      </c>
      <c r="M85" s="15"/>
      <c r="N85" s="15"/>
      <c r="O85" s="16"/>
      <c r="P85" s="15"/>
      <c r="Q85" s="15">
        <v>3.7999999999999999E-2</v>
      </c>
      <c r="R85" s="16"/>
      <c r="S85" s="16">
        <v>1.6000000000000001E-3</v>
      </c>
      <c r="T85" s="16">
        <v>4.7999999999999996E-3</v>
      </c>
      <c r="U85" s="16">
        <v>2E-3</v>
      </c>
      <c r="V85" s="17"/>
      <c r="W85" s="18"/>
      <c r="X85" s="18">
        <v>5.0000000000000001E-3</v>
      </c>
      <c r="Y85" s="15"/>
      <c r="Z85" s="15"/>
      <c r="AA85" s="15"/>
      <c r="AB85" s="15"/>
      <c r="AC85" s="16"/>
      <c r="AD85" s="19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</row>
    <row r="86" spans="1:42" ht="24.7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14" t="s">
        <v>53</v>
      </c>
      <c r="M86" s="15"/>
      <c r="N86" s="15"/>
      <c r="O86" s="44"/>
      <c r="P86" s="15">
        <v>0.1</v>
      </c>
      <c r="Q86" s="15"/>
      <c r="R86" s="15"/>
      <c r="S86" s="15"/>
      <c r="T86" s="15"/>
      <c r="U86" s="15">
        <v>2E-3</v>
      </c>
      <c r="V86" s="44"/>
      <c r="W86" s="15"/>
      <c r="X86" s="15"/>
      <c r="Y86" s="15"/>
      <c r="Z86" s="15">
        <v>0.15</v>
      </c>
      <c r="AA86" s="15"/>
      <c r="AB86" s="15"/>
      <c r="AC86" s="44"/>
      <c r="AD86" s="45">
        <v>2.5000000000000001E-2</v>
      </c>
      <c r="AE86" s="20"/>
      <c r="AF86" s="20"/>
      <c r="AG86" s="20"/>
      <c r="AH86" s="20"/>
      <c r="AI86" s="20"/>
      <c r="AJ86" s="34"/>
      <c r="AK86" s="20"/>
      <c r="AL86" s="20"/>
      <c r="AM86" s="20"/>
      <c r="AN86" s="20"/>
      <c r="AO86" s="20"/>
      <c r="AP86" s="20"/>
    </row>
    <row r="87" spans="1:4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14" t="s">
        <v>43</v>
      </c>
      <c r="M87" s="15">
        <v>6.5000000000000002E-2</v>
      </c>
      <c r="N87" s="15"/>
      <c r="O87" s="16"/>
      <c r="P87" s="15"/>
      <c r="Q87" s="15"/>
      <c r="R87" s="16"/>
      <c r="S87" s="16"/>
      <c r="T87" s="16"/>
      <c r="U87" s="16"/>
      <c r="V87" s="17"/>
      <c r="W87" s="18"/>
      <c r="X87" s="18"/>
      <c r="Y87" s="15"/>
      <c r="Z87" s="15"/>
      <c r="AA87" s="15"/>
      <c r="AB87" s="15"/>
      <c r="AC87" s="16"/>
      <c r="AD87" s="19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</row>
    <row r="88" spans="1:42" ht="18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14" t="s">
        <v>59</v>
      </c>
      <c r="M88" s="15"/>
      <c r="N88" s="15"/>
      <c r="O88" s="16"/>
      <c r="P88" s="15"/>
      <c r="Q88" s="15"/>
      <c r="R88" s="16"/>
      <c r="S88" s="16"/>
      <c r="T88" s="16"/>
      <c r="U88" s="16"/>
      <c r="V88" s="17"/>
      <c r="W88" s="18"/>
      <c r="X88" s="18"/>
      <c r="Y88" s="15">
        <v>0.02</v>
      </c>
      <c r="Z88" s="15"/>
      <c r="AA88" s="15"/>
      <c r="AB88" s="15"/>
      <c r="AC88" s="16"/>
      <c r="AD88" s="19"/>
      <c r="AE88" s="20">
        <v>0.05</v>
      </c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</row>
    <row r="89" spans="1:42" ht="15.75">
      <c r="A89" s="7"/>
      <c r="B89" s="7"/>
      <c r="C89" s="50" t="s">
        <v>32</v>
      </c>
      <c r="D89" s="50"/>
      <c r="E89" s="50"/>
      <c r="F89" s="50"/>
      <c r="G89" s="50"/>
      <c r="H89" s="50"/>
      <c r="I89" s="50"/>
      <c r="J89" s="7"/>
      <c r="K89" s="7"/>
      <c r="L89" s="30" t="s">
        <v>17</v>
      </c>
      <c r="M89" s="15"/>
      <c r="N89" s="15"/>
      <c r="O89" s="16"/>
      <c r="P89" s="15"/>
      <c r="Q89" s="15"/>
      <c r="R89" s="16"/>
      <c r="S89" s="16"/>
      <c r="T89" s="16"/>
      <c r="U89" s="16"/>
      <c r="V89" s="17"/>
      <c r="W89" s="18"/>
      <c r="X89" s="18"/>
      <c r="Y89" s="15"/>
      <c r="Z89" s="15"/>
      <c r="AA89" s="15"/>
      <c r="AB89" s="15">
        <v>0.06</v>
      </c>
      <c r="AC89" s="16"/>
      <c r="AD89" s="19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</row>
    <row r="90" spans="1:42" ht="15.75">
      <c r="A90" s="7"/>
      <c r="B90" s="50" t="s">
        <v>33</v>
      </c>
      <c r="C90" s="50"/>
      <c r="D90" s="50"/>
      <c r="E90" s="50"/>
      <c r="F90" s="50"/>
      <c r="G90" s="50"/>
      <c r="H90" s="50"/>
      <c r="I90" s="50"/>
      <c r="J90" s="50"/>
      <c r="K90" s="7"/>
      <c r="L90" s="30"/>
      <c r="M90" s="15"/>
      <c r="N90" s="15"/>
      <c r="O90" s="16"/>
      <c r="P90" s="15"/>
      <c r="Q90" s="15"/>
      <c r="R90" s="16"/>
      <c r="S90" s="16"/>
      <c r="T90" s="16"/>
      <c r="U90" s="16"/>
      <c r="V90" s="17"/>
      <c r="W90" s="18"/>
      <c r="X90" s="18"/>
      <c r="Y90" s="15"/>
      <c r="Z90" s="15"/>
      <c r="AA90" s="15"/>
      <c r="AB90" s="15"/>
      <c r="AC90" s="16"/>
      <c r="AD90" s="19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</row>
    <row r="91" spans="1:42" ht="15.75">
      <c r="A91" s="7"/>
      <c r="B91" s="7"/>
      <c r="C91" s="22" t="s">
        <v>34</v>
      </c>
      <c r="D91" s="23">
        <v>16</v>
      </c>
      <c r="E91" s="24" t="s">
        <v>34</v>
      </c>
      <c r="F91" s="23" t="s">
        <v>62</v>
      </c>
      <c r="G91" s="24">
        <v>20</v>
      </c>
      <c r="H91" s="23">
        <v>22</v>
      </c>
      <c r="I91" s="24" t="s">
        <v>35</v>
      </c>
      <c r="J91" s="7"/>
      <c r="K91" s="7"/>
      <c r="L91" s="30"/>
      <c r="M91" s="15"/>
      <c r="N91" s="15"/>
      <c r="O91" s="16"/>
      <c r="P91" s="15"/>
      <c r="Q91" s="15"/>
      <c r="R91" s="16"/>
      <c r="S91" s="16"/>
      <c r="T91" s="16"/>
      <c r="U91" s="16"/>
      <c r="V91" s="17"/>
      <c r="W91" s="18"/>
      <c r="X91" s="18"/>
      <c r="Y91" s="15"/>
      <c r="Z91" s="15"/>
      <c r="AA91" s="15"/>
      <c r="AB91" s="15"/>
      <c r="AC91" s="16"/>
      <c r="AD91" s="19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</row>
    <row r="92" spans="1:4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30"/>
      <c r="M92" s="15"/>
      <c r="N92" s="15"/>
      <c r="O92" s="16"/>
      <c r="P92" s="15"/>
      <c r="Q92" s="15"/>
      <c r="R92" s="16"/>
      <c r="S92" s="16"/>
      <c r="T92" s="16"/>
      <c r="U92" s="16"/>
      <c r="V92" s="17"/>
      <c r="W92" s="18"/>
      <c r="X92" s="18"/>
      <c r="Y92" s="15"/>
      <c r="Z92" s="15"/>
      <c r="AA92" s="15"/>
      <c r="AB92" s="15"/>
      <c r="AC92" s="16"/>
      <c r="AD92" s="19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</row>
    <row r="93" spans="1:4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25" t="s">
        <v>36</v>
      </c>
      <c r="M93" s="26">
        <f>SUM(M85:M92)</f>
        <v>6.5000000000000002E-2</v>
      </c>
      <c r="N93" s="26">
        <f t="shared" ref="N93:AE93" si="23">SUM(N85:N92)</f>
        <v>0</v>
      </c>
      <c r="O93" s="27">
        <f t="shared" si="23"/>
        <v>0</v>
      </c>
      <c r="P93" s="26">
        <f t="shared" si="23"/>
        <v>0.1</v>
      </c>
      <c r="Q93" s="26">
        <f t="shared" si="23"/>
        <v>3.7999999999999999E-2</v>
      </c>
      <c r="R93" s="27">
        <f t="shared" si="23"/>
        <v>0</v>
      </c>
      <c r="S93" s="27">
        <f t="shared" si="23"/>
        <v>1.6000000000000001E-3</v>
      </c>
      <c r="T93" s="27">
        <f t="shared" si="23"/>
        <v>4.7999999999999996E-3</v>
      </c>
      <c r="U93" s="27">
        <f t="shared" si="23"/>
        <v>4.0000000000000001E-3</v>
      </c>
      <c r="V93" s="27">
        <f t="shared" si="23"/>
        <v>0</v>
      </c>
      <c r="W93" s="26">
        <f t="shared" si="23"/>
        <v>0</v>
      </c>
      <c r="X93" s="26">
        <f t="shared" si="23"/>
        <v>5.0000000000000001E-3</v>
      </c>
      <c r="Y93" s="26">
        <f t="shared" si="23"/>
        <v>0.02</v>
      </c>
      <c r="Z93" s="26">
        <f t="shared" si="23"/>
        <v>0.15</v>
      </c>
      <c r="AA93" s="26">
        <f>AA85+AA86+AA87+AA88+AA89+AA90+AA91+AA92</f>
        <v>0</v>
      </c>
      <c r="AB93" s="26">
        <f t="shared" si="23"/>
        <v>0.06</v>
      </c>
      <c r="AC93" s="27">
        <f t="shared" si="23"/>
        <v>0</v>
      </c>
      <c r="AD93" s="27">
        <f t="shared" si="23"/>
        <v>2.5000000000000001E-2</v>
      </c>
      <c r="AE93" s="26">
        <f t="shared" si="23"/>
        <v>0.05</v>
      </c>
      <c r="AF93" s="26">
        <f>SUM(AF85:AF92)</f>
        <v>0</v>
      </c>
      <c r="AG93" s="26">
        <f>SUM(AG85:AG92)</f>
        <v>0</v>
      </c>
      <c r="AH93" s="26">
        <f t="shared" ref="AH93:AO93" si="24">SUM(AH85:AH92)</f>
        <v>0</v>
      </c>
      <c r="AI93" s="26">
        <f t="shared" si="24"/>
        <v>0</v>
      </c>
      <c r="AJ93" s="26">
        <f t="shared" si="24"/>
        <v>0</v>
      </c>
      <c r="AK93" s="26">
        <f t="shared" si="24"/>
        <v>0</v>
      </c>
      <c r="AL93" s="26">
        <f t="shared" si="24"/>
        <v>0</v>
      </c>
      <c r="AM93" s="26">
        <f t="shared" si="24"/>
        <v>0</v>
      </c>
      <c r="AN93" s="26">
        <f t="shared" si="24"/>
        <v>0</v>
      </c>
      <c r="AO93" s="26">
        <f t="shared" si="24"/>
        <v>0</v>
      </c>
      <c r="AP93" s="26">
        <f>SUM(AP85:AP92)</f>
        <v>0</v>
      </c>
    </row>
    <row r="94" spans="1:4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25" t="s">
        <v>37</v>
      </c>
      <c r="M94" s="28">
        <f>M83*M93</f>
        <v>1.82</v>
      </c>
      <c r="N94" s="28">
        <f>M83*N93</f>
        <v>0</v>
      </c>
      <c r="O94" s="29">
        <f>M83*O93</f>
        <v>0</v>
      </c>
      <c r="P94" s="28">
        <f>M83*P93</f>
        <v>2.8000000000000003</v>
      </c>
      <c r="Q94" s="28">
        <f>M83*Q93</f>
        <v>1.0640000000000001</v>
      </c>
      <c r="R94" s="29">
        <f>M83*R93</f>
        <v>0</v>
      </c>
      <c r="S94" s="29">
        <f>M83*S93</f>
        <v>4.48E-2</v>
      </c>
      <c r="T94" s="29">
        <f>M83*T93</f>
        <v>0.13439999999999999</v>
      </c>
      <c r="U94" s="29">
        <f>M83*U93</f>
        <v>0.112</v>
      </c>
      <c r="V94" s="29">
        <f>M83*V93</f>
        <v>0</v>
      </c>
      <c r="W94" s="28">
        <f>M83*W93</f>
        <v>0</v>
      </c>
      <c r="X94" s="28">
        <f>M83*X93</f>
        <v>0.14000000000000001</v>
      </c>
      <c r="Y94" s="28">
        <f>M83*Y93</f>
        <v>0.56000000000000005</v>
      </c>
      <c r="Z94" s="28">
        <f>M83*Z93</f>
        <v>4.2</v>
      </c>
      <c r="AA94" s="28">
        <f>M83*AA93</f>
        <v>0</v>
      </c>
      <c r="AB94" s="28">
        <f>M83*AB93</f>
        <v>1.68</v>
      </c>
      <c r="AC94" s="28">
        <f>M83*AC93</f>
        <v>0</v>
      </c>
      <c r="AD94" s="29">
        <f>M83*AD93</f>
        <v>0.70000000000000007</v>
      </c>
      <c r="AE94" s="28">
        <f>M83*AE93</f>
        <v>1.4000000000000001</v>
      </c>
      <c r="AF94" s="28">
        <f>M83*AF93</f>
        <v>0</v>
      </c>
      <c r="AG94" s="20">
        <f>AG93*M83</f>
        <v>0</v>
      </c>
      <c r="AH94" s="20">
        <f>AH93*M83</f>
        <v>0</v>
      </c>
      <c r="AI94" s="20">
        <f>AI93*M83</f>
        <v>0</v>
      </c>
      <c r="AJ94" s="20">
        <f>AJ93*M83</f>
        <v>0</v>
      </c>
      <c r="AK94" s="20">
        <f>AK93*M83</f>
        <v>0</v>
      </c>
      <c r="AL94" s="20">
        <f>M83*AL93</f>
        <v>0</v>
      </c>
      <c r="AM94" s="20">
        <f>AM93*M83</f>
        <v>0</v>
      </c>
      <c r="AN94" s="20">
        <f>AN93*M83</f>
        <v>0</v>
      </c>
      <c r="AO94" s="20">
        <f>AO93*M83</f>
        <v>0</v>
      </c>
      <c r="AP94" s="28">
        <f>M83*AP93</f>
        <v>0</v>
      </c>
    </row>
    <row r="95" spans="1:4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25" t="s">
        <v>38</v>
      </c>
      <c r="M95" s="30">
        <v>50</v>
      </c>
      <c r="N95" s="30">
        <v>200</v>
      </c>
      <c r="O95" s="31">
        <v>400</v>
      </c>
      <c r="P95" s="30">
        <v>35</v>
      </c>
      <c r="Q95" s="30">
        <v>35</v>
      </c>
      <c r="R95" s="31">
        <v>170</v>
      </c>
      <c r="S95" s="31">
        <v>35</v>
      </c>
      <c r="T95" s="31">
        <v>45</v>
      </c>
      <c r="U95" s="31">
        <v>15</v>
      </c>
      <c r="V95" s="31">
        <v>95</v>
      </c>
      <c r="W95" s="30">
        <v>8</v>
      </c>
      <c r="X95" s="30">
        <v>650</v>
      </c>
      <c r="Y95" s="30">
        <v>50</v>
      </c>
      <c r="Z95" s="30">
        <v>45</v>
      </c>
      <c r="AA95" s="30">
        <v>80</v>
      </c>
      <c r="AB95" s="30">
        <v>110</v>
      </c>
      <c r="AC95" s="31">
        <v>88</v>
      </c>
      <c r="AD95" s="19">
        <v>100</v>
      </c>
      <c r="AE95" s="20">
        <v>650</v>
      </c>
      <c r="AF95" s="20">
        <v>50</v>
      </c>
      <c r="AG95" s="20">
        <v>70</v>
      </c>
      <c r="AH95" s="20">
        <v>85</v>
      </c>
      <c r="AI95" s="20">
        <v>65</v>
      </c>
      <c r="AJ95" s="20">
        <v>30</v>
      </c>
      <c r="AK95" s="20">
        <v>430</v>
      </c>
      <c r="AL95" s="20">
        <v>70</v>
      </c>
      <c r="AM95" s="20">
        <v>60</v>
      </c>
      <c r="AN95" s="20">
        <v>160</v>
      </c>
      <c r="AO95" s="20">
        <v>70</v>
      </c>
      <c r="AP95" s="20">
        <v>45</v>
      </c>
    </row>
    <row r="96" spans="1:4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25" t="s">
        <v>39</v>
      </c>
      <c r="M96" s="25">
        <f t="shared" ref="M96:X96" si="25">M94*M95</f>
        <v>91</v>
      </c>
      <c r="N96" s="25">
        <f t="shared" si="25"/>
        <v>0</v>
      </c>
      <c r="O96" s="32">
        <f t="shared" si="25"/>
        <v>0</v>
      </c>
      <c r="P96" s="25">
        <f t="shared" si="25"/>
        <v>98.000000000000014</v>
      </c>
      <c r="Q96" s="25">
        <f t="shared" si="25"/>
        <v>37.24</v>
      </c>
      <c r="R96" s="32">
        <f t="shared" si="25"/>
        <v>0</v>
      </c>
      <c r="S96" s="32">
        <f t="shared" si="25"/>
        <v>1.5680000000000001</v>
      </c>
      <c r="T96" s="32">
        <f t="shared" si="25"/>
        <v>6.048</v>
      </c>
      <c r="U96" s="32">
        <f t="shared" si="25"/>
        <v>1.68</v>
      </c>
      <c r="V96" s="32">
        <f t="shared" si="25"/>
        <v>0</v>
      </c>
      <c r="W96" s="25">
        <f t="shared" si="25"/>
        <v>0</v>
      </c>
      <c r="X96" s="33">
        <f t="shared" si="25"/>
        <v>91.000000000000014</v>
      </c>
      <c r="Y96" s="33">
        <f>Y94*Y95</f>
        <v>28.000000000000004</v>
      </c>
      <c r="Z96" s="25">
        <f t="shared" ref="Z96:AD96" si="26">Z94*Z95</f>
        <v>189</v>
      </c>
      <c r="AA96" s="25">
        <f t="shared" si="26"/>
        <v>0</v>
      </c>
      <c r="AB96" s="25">
        <f t="shared" si="26"/>
        <v>184.79999999999998</v>
      </c>
      <c r="AC96" s="32">
        <f t="shared" si="26"/>
        <v>0</v>
      </c>
      <c r="AD96" s="32">
        <f t="shared" si="26"/>
        <v>70</v>
      </c>
      <c r="AE96" s="25">
        <f>AE94*AE95</f>
        <v>910.00000000000011</v>
      </c>
      <c r="AF96" s="25">
        <f t="shared" ref="AF96:AO96" si="27">AF94*AF95</f>
        <v>0</v>
      </c>
      <c r="AG96" s="25">
        <f t="shared" si="27"/>
        <v>0</v>
      </c>
      <c r="AH96" s="25">
        <f t="shared" si="27"/>
        <v>0</v>
      </c>
      <c r="AI96" s="25">
        <f t="shared" si="27"/>
        <v>0</v>
      </c>
      <c r="AJ96" s="25">
        <f t="shared" si="27"/>
        <v>0</v>
      </c>
      <c r="AK96" s="25">
        <f t="shared" si="27"/>
        <v>0</v>
      </c>
      <c r="AL96" s="25">
        <f t="shared" si="27"/>
        <v>0</v>
      </c>
      <c r="AM96" s="25">
        <f t="shared" si="27"/>
        <v>0</v>
      </c>
      <c r="AN96" s="25">
        <f t="shared" si="27"/>
        <v>0</v>
      </c>
      <c r="AO96" s="25">
        <f t="shared" si="27"/>
        <v>0</v>
      </c>
      <c r="AP96" s="35">
        <f>AP94*AP95</f>
        <v>0</v>
      </c>
    </row>
    <row r="97" spans="1:42" ht="15.75" thickBo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4" t="s">
        <v>40</v>
      </c>
      <c r="M97" s="4"/>
      <c r="N97" s="4"/>
      <c r="O97" s="5"/>
      <c r="P97" s="4"/>
      <c r="Q97" s="4"/>
      <c r="R97" s="5"/>
      <c r="S97" s="5"/>
      <c r="T97" s="5"/>
      <c r="U97" s="5"/>
      <c r="V97" s="5"/>
      <c r="W97" s="4"/>
      <c r="X97" s="4"/>
      <c r="Y97" s="4"/>
      <c r="Z97" s="4"/>
      <c r="AA97" s="4"/>
      <c r="AB97" s="4"/>
      <c r="AC97" s="5"/>
      <c r="AD97" s="6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47">
        <f>SUM(M96:AP96)</f>
        <v>1708.3360000000002</v>
      </c>
      <c r="AP97" s="48"/>
    </row>
    <row r="98" spans="1:4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4"/>
      <c r="M98" s="4"/>
      <c r="N98" s="4"/>
      <c r="O98" s="5"/>
      <c r="P98" s="4"/>
      <c r="Q98" s="4"/>
      <c r="R98" s="5"/>
      <c r="S98" s="5"/>
      <c r="T98" s="5"/>
      <c r="U98" s="5"/>
      <c r="V98" s="5"/>
      <c r="W98" s="4"/>
      <c r="X98" s="4"/>
      <c r="Y98" s="4"/>
      <c r="Z98" s="4"/>
      <c r="AA98" s="4"/>
      <c r="AB98" s="4"/>
      <c r="AC98" s="5"/>
      <c r="AD98" s="6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</row>
  </sheetData>
  <mergeCells count="35">
    <mergeCell ref="AO16:AP16"/>
    <mergeCell ref="A1:F1"/>
    <mergeCell ref="H1:K1"/>
    <mergeCell ref="F2:K2"/>
    <mergeCell ref="C8:I8"/>
    <mergeCell ref="B9:J9"/>
    <mergeCell ref="AO49:AP49"/>
    <mergeCell ref="A18:F18"/>
    <mergeCell ref="H18:K18"/>
    <mergeCell ref="F19:K19"/>
    <mergeCell ref="C25:I25"/>
    <mergeCell ref="B26:J26"/>
    <mergeCell ref="AO33:AP33"/>
    <mergeCell ref="A34:F34"/>
    <mergeCell ref="H34:K34"/>
    <mergeCell ref="F35:K35"/>
    <mergeCell ref="C41:I41"/>
    <mergeCell ref="B42:J42"/>
    <mergeCell ref="AO82:AP82"/>
    <mergeCell ref="A51:F51"/>
    <mergeCell ref="H51:K51"/>
    <mergeCell ref="F52:K52"/>
    <mergeCell ref="C58:I58"/>
    <mergeCell ref="B59:J59"/>
    <mergeCell ref="AO66:AP66"/>
    <mergeCell ref="A67:F67"/>
    <mergeCell ref="H67:K67"/>
    <mergeCell ref="F68:K68"/>
    <mergeCell ref="C74:I74"/>
    <mergeCell ref="B75:J75"/>
    <mergeCell ref="A83:F83"/>
    <mergeCell ref="H83:K83"/>
    <mergeCell ref="C89:I89"/>
    <mergeCell ref="B90:J90"/>
    <mergeCell ref="AO97:AP97"/>
  </mergeCells>
  <pageMargins left="0" right="0" top="0.39370078740157483" bottom="0.59055118110236227" header="0.31496062992125984" footer="0.31496062992125984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2022-04-15T21:37:37Z</dcterms:modified>
</cp:coreProperties>
</file>